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980" windowHeight="7755"/>
  </bookViews>
  <sheets>
    <sheet name="Objetivos Financeiros" sheetId="1" r:id="rId1"/>
    <sheet name="Plan2" sheetId="2" state="hidden" r:id="rId2"/>
  </sheet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D11" i="1" l="1"/>
  <c r="C4" i="2"/>
  <c r="D4" i="2" s="1"/>
  <c r="E4" i="2" s="1"/>
  <c r="C3" i="2"/>
  <c r="D3" i="2" s="1"/>
  <c r="E3" i="2" s="1"/>
  <c r="C6" i="2"/>
  <c r="D6" i="2" s="1"/>
  <c r="E6" i="2" s="1"/>
  <c r="C5" i="2"/>
  <c r="D5" i="2" s="1"/>
  <c r="E5" i="2" s="1"/>
  <c r="C7" i="2"/>
  <c r="D7" i="2" s="1"/>
  <c r="E7" i="2" s="1"/>
</calcChain>
</file>

<file path=xl/sharedStrings.xml><?xml version="1.0" encoding="utf-8"?>
<sst xmlns="http://schemas.openxmlformats.org/spreadsheetml/2006/main" count="12" uniqueCount="12">
  <si>
    <t>Objetivo</t>
  </si>
  <si>
    <t>Valor (R$)</t>
  </si>
  <si>
    <t>Prazo (meses)</t>
  </si>
  <si>
    <t>Depósito (mensal)</t>
  </si>
  <si>
    <t>Taxa de juros estimada</t>
  </si>
  <si>
    <t>Viagem</t>
  </si>
  <si>
    <t>Troca de Carro</t>
  </si>
  <si>
    <t>Reforma na casa</t>
  </si>
  <si>
    <t>Faculdade filho</t>
  </si>
  <si>
    <t>Aposentadoria</t>
  </si>
  <si>
    <t>TOTAL</t>
  </si>
  <si>
    <t>ao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</si>
</sst>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8" fontId="0" fillId="3" borderId="1" xfId="0" applyNumberFormat="1" applyFill="1" applyBorder="1" applyAlignment="1" applyProtection="1">
      <alignment horizontal="center"/>
      <protection hidden="1"/>
    </xf>
    <xf numFmtId="8" fontId="2" fillId="2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10" fontId="3" fillId="4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9900"/>
      <color rgb="FF33CCFF"/>
      <color rgb="FF00FFFF"/>
      <color rgb="FF99FF33"/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'Objetivos Financeiros'!$D$5</c:f>
              <c:strCache>
                <c:ptCount val="1"/>
                <c:pt idx="0">
                  <c:v>Depósito (mensal)</c:v>
                </c:pt>
              </c:strCache>
            </c:strRef>
          </c:tx>
          <c:spPr>
            <a:effectLst>
              <a:outerShdw blurRad="50800" dist="50800" dir="2700000" algn="tl" rotWithShape="0">
                <a:prstClr val="black">
                  <a:alpha val="40000"/>
                </a:prstClr>
              </a:outerShdw>
            </a:effectLst>
          </c:spPr>
          <c:explosion val="9"/>
          <c:dPt>
            <c:idx val="0"/>
            <c:bubble3D val="0"/>
            <c:spPr>
              <a:solidFill>
                <a:srgbClr val="FF0000"/>
              </a:solidFill>
              <a:effectLst>
                <a:outerShdw blurRad="50800" dist="508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FF9900"/>
              </a:solidFill>
              <a:effectLst>
                <a:outerShdw blurRad="50800" dist="508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99FF33"/>
              </a:solidFill>
              <a:effectLst>
                <a:outerShdw blurRad="50800" dist="508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FFFF00"/>
              </a:solidFill>
              <a:effectLst>
                <a:outerShdw blurRad="50800" dist="508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33CCFF"/>
              </a:solidFill>
              <a:effectLst>
                <a:outerShdw blurRad="50800" dist="508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spPr>
                <a:effectLst>
                  <a:glow>
                    <a:schemeClr val="accent1">
                      <a:alpha val="40000"/>
                    </a:schemeClr>
                  </a:glow>
                </a:effectLst>
              </c:spPr>
              <c:txPr>
                <a:bodyPr/>
                <a:lstStyle/>
                <a:p>
                  <a:pPr>
                    <a:defRPr sz="600"/>
                  </a:pPr>
                  <a:endParaRPr lang="pt-BR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pt-B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Plan2!$E$3:$E$7</c:f>
              <c:strCache>
                <c:ptCount val="5"/>
                <c:pt idx="0">
                  <c:v>Aposentadoria</c:v>
                </c:pt>
                <c:pt idx="1">
                  <c:v>Troca de Carro</c:v>
                </c:pt>
                <c:pt idx="2">
                  <c:v>Faculdade filho</c:v>
                </c:pt>
                <c:pt idx="3">
                  <c:v>Reforma na casa</c:v>
                </c:pt>
                <c:pt idx="4">
                  <c:v>Viagem</c:v>
                </c:pt>
              </c:strCache>
            </c:strRef>
          </c:cat>
          <c:val>
            <c:numRef>
              <c:f>Plan2!$C$3:$C$7</c:f>
              <c:numCache>
                <c:formatCode>General</c:formatCode>
                <c:ptCount val="5"/>
                <c:pt idx="0">
                  <c:v>393.94104733732229</c:v>
                </c:pt>
                <c:pt idx="1">
                  <c:v>374.5293326789494</c:v>
                </c:pt>
                <c:pt idx="2">
                  <c:v>309.3383580275642</c:v>
                </c:pt>
                <c:pt idx="3">
                  <c:v>270.58715760608197</c:v>
                </c:pt>
                <c:pt idx="4">
                  <c:v>161.23794685667553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186142</xdr:colOff>
      <xdr:row>0</xdr:row>
      <xdr:rowOff>301430</xdr:rowOff>
    </xdr:from>
    <xdr:to>
      <xdr:col>8</xdr:col>
      <xdr:colOff>387887</xdr:colOff>
      <xdr:row>10</xdr:row>
      <xdr:rowOff>185014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26233</xdr:rowOff>
    </xdr:from>
    <xdr:to>
      <xdr:col>1</xdr:col>
      <xdr:colOff>841376</xdr:colOff>
      <xdr:row>2</xdr:row>
      <xdr:rowOff>152760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233"/>
          <a:ext cx="1867958" cy="619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zoomScale="170" zoomScaleNormal="170" workbookViewId="0">
      <selection activeCell="C8" sqref="C8"/>
    </sheetView>
  </sheetViews>
  <sheetFormatPr defaultRowHeight="15" x14ac:dyDescent="0.25"/>
  <cols>
    <col min="1" max="1" width="15.42578125" bestFit="1" customWidth="1"/>
    <col min="2" max="2" width="14.42578125" customWidth="1"/>
    <col min="3" max="3" width="14" customWidth="1"/>
    <col min="4" max="4" width="13.42578125" customWidth="1"/>
    <col min="5" max="5" width="14.5703125" bestFit="1" customWidth="1"/>
  </cols>
  <sheetData>
    <row r="1" spans="1:5" ht="24" x14ac:dyDescent="0.25">
      <c r="C1" s="11" t="s">
        <v>4</v>
      </c>
    </row>
    <row r="2" spans="1:5" x14ac:dyDescent="0.25">
      <c r="C2" s="12">
        <v>6.0000000000000001E-3</v>
      </c>
      <c r="D2" t="s">
        <v>11</v>
      </c>
    </row>
    <row r="5" spans="1:5" ht="29.25" customHeight="1" x14ac:dyDescent="0.25">
      <c r="A5" s="9" t="s">
        <v>0</v>
      </c>
      <c r="B5" s="9" t="s">
        <v>1</v>
      </c>
      <c r="C5" s="13" t="s">
        <v>2</v>
      </c>
      <c r="D5" s="8" t="s">
        <v>3</v>
      </c>
    </row>
    <row r="6" spans="1:5" x14ac:dyDescent="0.25">
      <c r="A6" s="3" t="s">
        <v>5</v>
      </c>
      <c r="B6" s="4">
        <v>2000</v>
      </c>
      <c r="C6" s="5">
        <v>12</v>
      </c>
      <c r="D6" s="6">
        <f>IF(ISERROR(PMT($C$2,C6,,-B6)),"-",PMT($C$2,C6,,-B6))</f>
        <v>161.23794685667553</v>
      </c>
    </row>
    <row r="7" spans="1:5" x14ac:dyDescent="0.25">
      <c r="A7" s="3" t="s">
        <v>6</v>
      </c>
      <c r="B7" s="4">
        <v>15000</v>
      </c>
      <c r="C7" s="5">
        <v>36</v>
      </c>
      <c r="D7" s="6">
        <f t="shared" ref="D7:D10" si="0">IF(ISERROR(PMT($C$2,C7,,-B7)),"-",PMT($C$2,C7,,-B7))</f>
        <v>374.5293326789494</v>
      </c>
    </row>
    <row r="8" spans="1:5" x14ac:dyDescent="0.25">
      <c r="A8" s="3" t="s">
        <v>7</v>
      </c>
      <c r="B8" s="4">
        <v>15000</v>
      </c>
      <c r="C8" s="5">
        <v>48</v>
      </c>
      <c r="D8" s="6">
        <f t="shared" si="0"/>
        <v>270.58715760608197</v>
      </c>
    </row>
    <row r="9" spans="1:5" x14ac:dyDescent="0.25">
      <c r="A9" s="3" t="s">
        <v>8</v>
      </c>
      <c r="B9" s="4">
        <v>40000</v>
      </c>
      <c r="C9" s="5">
        <v>96</v>
      </c>
      <c r="D9" s="6">
        <f t="shared" si="0"/>
        <v>309.3383580275642</v>
      </c>
    </row>
    <row r="10" spans="1:5" x14ac:dyDescent="0.25">
      <c r="A10" s="3" t="s">
        <v>9</v>
      </c>
      <c r="B10" s="4">
        <v>500000</v>
      </c>
      <c r="C10" s="5">
        <v>360</v>
      </c>
      <c r="D10" s="6">
        <f t="shared" si="0"/>
        <v>393.94104733732229</v>
      </c>
      <c r="E10" s="1"/>
    </row>
    <row r="11" spans="1:5" x14ac:dyDescent="0.25">
      <c r="C11" s="10" t="s">
        <v>10</v>
      </c>
      <c r="D11" s="7">
        <f>SUM(D6:D10)</f>
        <v>1509.6338425065935</v>
      </c>
    </row>
  </sheetData>
  <sheetProtection password="C5B1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E3" sqref="E3"/>
    </sheetView>
  </sheetViews>
  <sheetFormatPr defaultRowHeight="15" x14ac:dyDescent="0.25"/>
  <cols>
    <col min="5" max="5" width="15.42578125" bestFit="1" customWidth="1"/>
  </cols>
  <sheetData>
    <row r="3" spans="2:5" x14ac:dyDescent="0.25">
      <c r="B3" s="2">
        <v>1</v>
      </c>
      <c r="C3">
        <f>LARGE('Objetivos Financeiros'!$D$6:$D$10, Plan2!B3)</f>
        <v>393.94104733732229</v>
      </c>
      <c r="D3" s="2">
        <f>MATCH(C3, 'Objetivos Financeiros'!$D$6:$D$10, 0)</f>
        <v>5</v>
      </c>
      <c r="E3" t="str">
        <f>INDEX('Objetivos Financeiros'!$A$6:$A$10, Plan2!D3, 1)</f>
        <v>Aposentadoria</v>
      </c>
    </row>
    <row r="4" spans="2:5" x14ac:dyDescent="0.25">
      <c r="B4" s="2">
        <v>2</v>
      </c>
      <c r="C4">
        <f>LARGE('Objetivos Financeiros'!$D$6:$D$10, Plan2!B4)</f>
        <v>374.5293326789494</v>
      </c>
      <c r="D4" s="2">
        <f>MATCH(C4, 'Objetivos Financeiros'!$D$6:$D$10, 0)</f>
        <v>2</v>
      </c>
      <c r="E4" t="str">
        <f>INDEX('Objetivos Financeiros'!$A$6:$A$10, Plan2!D4, 1)</f>
        <v>Troca de Carro</v>
      </c>
    </row>
    <row r="5" spans="2:5" x14ac:dyDescent="0.25">
      <c r="B5" s="2">
        <v>3</v>
      </c>
      <c r="C5">
        <f>LARGE('Objetivos Financeiros'!$D$6:$D$10, Plan2!B5)</f>
        <v>309.3383580275642</v>
      </c>
      <c r="D5" s="2">
        <f>MATCH(C5, 'Objetivos Financeiros'!$D$6:$D$10, 0)</f>
        <v>4</v>
      </c>
      <c r="E5" t="str">
        <f>INDEX('Objetivos Financeiros'!$A$6:$A$10, Plan2!D5, 1)</f>
        <v>Faculdade filho</v>
      </c>
    </row>
    <row r="6" spans="2:5" x14ac:dyDescent="0.25">
      <c r="B6" s="2">
        <v>4</v>
      </c>
      <c r="C6">
        <f>LARGE('Objetivos Financeiros'!$D$6:$D$10, Plan2!B6)</f>
        <v>270.58715760608197</v>
      </c>
      <c r="D6" s="2">
        <f>MATCH(C6, 'Objetivos Financeiros'!$D$6:$D$10, 0)</f>
        <v>3</v>
      </c>
      <c r="E6" t="str">
        <f>INDEX('Objetivos Financeiros'!$A$6:$A$10, Plan2!D6, 1)</f>
        <v>Reforma na casa</v>
      </c>
    </row>
    <row r="7" spans="2:5" x14ac:dyDescent="0.25">
      <c r="B7" s="2">
        <v>5</v>
      </c>
      <c r="C7">
        <f>LARGE('Objetivos Financeiros'!$D$6:$D$10, Plan2!B7)</f>
        <v>161.23794685667553</v>
      </c>
      <c r="D7" s="2">
        <f>MATCH(C7, 'Objetivos Financeiros'!$D$6:$D$10, 0)</f>
        <v>1</v>
      </c>
      <c r="E7" t="str">
        <f>INDEX('Objetivos Financeiros'!$A$6:$A$10, Plan2!D7, 1)</f>
        <v>Viagem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Objetivos Financeiros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2015-10-30T10:23:44Z</dcterms:created>
  <dcterms:modified xsi:type="dcterms:W3CDTF">2017-06-28T18:26:53Z</dcterms:modified>
</cp:coreProperties>
</file>