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740" windowHeight="762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K16" i="1" l="1"/>
  <c r="P15" i="1"/>
  <c r="K15" i="1"/>
  <c r="P14" i="1"/>
  <c r="K14" i="1"/>
  <c r="P13" i="1"/>
  <c r="K13" i="1"/>
  <c r="P12" i="1"/>
  <c r="K12" i="1"/>
  <c r="P11" i="1"/>
  <c r="K11" i="1"/>
  <c r="E11" i="1"/>
  <c r="P10" i="1"/>
  <c r="O10" i="1"/>
  <c r="K10" i="1"/>
  <c r="E10" i="1"/>
  <c r="P9" i="1"/>
  <c r="K9" i="1"/>
  <c r="E9" i="1"/>
  <c r="P8" i="1"/>
  <c r="O8" i="1"/>
  <c r="K8" i="1"/>
  <c r="E8" i="1"/>
  <c r="P7" i="1"/>
  <c r="O7" i="1"/>
  <c r="Q7" i="1" s="1"/>
  <c r="K7" i="1"/>
  <c r="I7" i="1"/>
  <c r="E7" i="1"/>
  <c r="C7" i="1"/>
  <c r="Q6" i="1"/>
  <c r="P6" i="1"/>
  <c r="O6" i="1"/>
  <c r="Q8" i="1" l="1"/>
  <c r="Q11" i="1"/>
  <c r="Q12" i="1" s="1"/>
  <c r="Q13" i="1" s="1"/>
  <c r="Q14" i="1" s="1"/>
  <c r="Q15" i="1" s="1"/>
  <c r="D7" i="1"/>
  <c r="F7" i="1" s="1"/>
  <c r="J7" i="1"/>
  <c r="L7" i="1" s="1"/>
  <c r="O9" i="1"/>
  <c r="Q9" i="1" s="1"/>
  <c r="Q10" i="1" s="1"/>
  <c r="C8" i="1" l="1"/>
  <c r="I8" i="1"/>
  <c r="D8" i="1" l="1"/>
  <c r="F8" i="1" s="1"/>
  <c r="J8" i="1"/>
  <c r="L8" i="1" s="1"/>
  <c r="C9" i="1" l="1"/>
  <c r="I9" i="1"/>
  <c r="D9" i="1" l="1"/>
  <c r="F9" i="1" s="1"/>
  <c r="J9" i="1"/>
  <c r="L9" i="1" s="1"/>
  <c r="C10" i="1" l="1"/>
  <c r="I10" i="1"/>
  <c r="D10" i="1" l="1"/>
  <c r="F10" i="1" s="1"/>
  <c r="J10" i="1"/>
  <c r="L10" i="1" s="1"/>
  <c r="L11" i="1" l="1"/>
  <c r="I11" i="1"/>
  <c r="J11" i="1" s="1"/>
  <c r="C11" i="1"/>
  <c r="I12" i="1" l="1"/>
  <c r="J12" i="1" s="1"/>
  <c r="L12" i="1"/>
  <c r="D11" i="1"/>
  <c r="F11" i="1" s="1"/>
  <c r="C12" i="1"/>
  <c r="I13" i="1" l="1"/>
  <c r="J13" i="1" s="1"/>
  <c r="L13" i="1"/>
  <c r="I14" i="1" l="1"/>
  <c r="J14" i="1" s="1"/>
  <c r="L14" i="1"/>
  <c r="I15" i="1" l="1"/>
  <c r="J15" i="1" s="1"/>
  <c r="L15" i="1"/>
  <c r="I16" i="1" l="1"/>
  <c r="J16" i="1" l="1"/>
  <c r="L16" i="1" s="1"/>
  <c r="I17" i="1"/>
</calcChain>
</file>

<file path=xl/sharedStrings.xml><?xml version="1.0" encoding="utf-8"?>
<sst xmlns="http://schemas.openxmlformats.org/spreadsheetml/2006/main" count="19" uniqueCount="10">
  <si>
    <t>i</t>
  </si>
  <si>
    <t>N</t>
  </si>
  <si>
    <t>JUROS</t>
  </si>
  <si>
    <t>AMORT</t>
  </si>
  <si>
    <t>PGTO</t>
  </si>
  <si>
    <t>SD</t>
  </si>
  <si>
    <t>OPÇÃO 1 5 MESES</t>
  </si>
  <si>
    <t>OPÇÃO 2 10 MESES</t>
  </si>
  <si>
    <t>SALDO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</si>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</sst>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7/07/06/como-escolher-o-melhor-financiamento-com-planilha-em-exce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12</xdr:row>
      <xdr:rowOff>97082</xdr:rowOff>
    </xdr:from>
    <xdr:to>
      <xdr:col>5</xdr:col>
      <xdr:colOff>381000</xdr:colOff>
      <xdr:row>22</xdr:row>
      <xdr:rowOff>85306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792657"/>
          <a:ext cx="3095625" cy="1921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workbookViewId="0">
      <selection activeCell="P4" sqref="P4"/>
    </sheetView>
  </sheetViews>
  <sheetFormatPr defaultRowHeight="15" x14ac:dyDescent="0.25"/>
  <cols>
    <col min="1" max="1" width="9.140625" style="2"/>
    <col min="2" max="2" width="9.140625" style="1"/>
    <col min="3" max="6" width="10.28515625" style="1" customWidth="1"/>
    <col min="7" max="7" width="3.5703125" style="1" customWidth="1"/>
    <col min="8" max="12" width="9.140625" style="1"/>
    <col min="13" max="13" width="4.7109375" style="1" customWidth="1"/>
    <col min="14" max="14" width="9.140625" style="1"/>
    <col min="15" max="15" width="9.5703125" style="1" customWidth="1"/>
    <col min="16" max="18" width="9.140625" style="1"/>
    <col min="19" max="16384" width="9.140625" style="2"/>
  </cols>
  <sheetData>
    <row r="1" spans="1:18" x14ac:dyDescent="0.25">
      <c r="R1" s="2"/>
    </row>
    <row r="3" spans="1:18" x14ac:dyDescent="0.25">
      <c r="C3" s="3" t="s">
        <v>0</v>
      </c>
      <c r="D3" s="4">
        <v>0.01</v>
      </c>
      <c r="I3" s="3" t="s">
        <v>0</v>
      </c>
      <c r="J3" s="4">
        <v>0.01</v>
      </c>
      <c r="O3" s="3" t="s">
        <v>0</v>
      </c>
      <c r="P3" s="4">
        <v>5.0000000000000001E-3</v>
      </c>
      <c r="R3" s="2"/>
    </row>
    <row r="5" spans="1:18" ht="45" x14ac:dyDescent="0.2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1</v>
      </c>
      <c r="I5" s="3" t="s">
        <v>2</v>
      </c>
      <c r="J5" s="3" t="s">
        <v>3</v>
      </c>
      <c r="K5" s="3" t="s">
        <v>4</v>
      </c>
      <c r="L5" s="3" t="s">
        <v>5</v>
      </c>
      <c r="N5" s="5" t="s">
        <v>1</v>
      </c>
      <c r="O5" s="6" t="s">
        <v>6</v>
      </c>
      <c r="P5" s="6" t="s">
        <v>7</v>
      </c>
      <c r="Q5" s="5" t="s">
        <v>8</v>
      </c>
      <c r="R5" s="2"/>
    </row>
    <row r="6" spans="1:18" x14ac:dyDescent="0.25">
      <c r="B6" s="3">
        <v>0</v>
      </c>
      <c r="C6" s="3"/>
      <c r="D6" s="3"/>
      <c r="E6" s="3"/>
      <c r="F6" s="3">
        <v>50000</v>
      </c>
      <c r="H6" s="3">
        <v>0</v>
      </c>
      <c r="I6" s="3"/>
      <c r="J6" s="3"/>
      <c r="K6" s="3"/>
      <c r="L6" s="3">
        <v>50000</v>
      </c>
      <c r="N6" s="3">
        <v>1</v>
      </c>
      <c r="O6" s="7">
        <f>E7</f>
        <v>10301.989980794</v>
      </c>
      <c r="P6" s="7">
        <f>K7</f>
        <v>5279.103827558567</v>
      </c>
      <c r="Q6" s="7">
        <f>O6-P6</f>
        <v>5022.8861532354331</v>
      </c>
      <c r="R6" s="2"/>
    </row>
    <row r="7" spans="1:18" x14ac:dyDescent="0.25">
      <c r="B7" s="3">
        <v>1</v>
      </c>
      <c r="C7" s="7">
        <f>F6*$D$3</f>
        <v>500</v>
      </c>
      <c r="D7" s="7">
        <f>E7-C7</f>
        <v>9801.9899807940001</v>
      </c>
      <c r="E7" s="7">
        <f>PMT($D$3,$B$11,-$F$6)</f>
        <v>10301.989980794</v>
      </c>
      <c r="F7" s="7">
        <f>F6-D7</f>
        <v>40198.010019205998</v>
      </c>
      <c r="H7" s="3">
        <v>1</v>
      </c>
      <c r="I7" s="7">
        <f>L6*$J$3</f>
        <v>500</v>
      </c>
      <c r="J7" s="7">
        <f>K7-I7</f>
        <v>4779.103827558567</v>
      </c>
      <c r="K7" s="7">
        <f>PMT($J$3,$H$16,-$F$6)</f>
        <v>5279.103827558567</v>
      </c>
      <c r="L7" s="7">
        <f>L6-J7</f>
        <v>45220.896172441433</v>
      </c>
      <c r="N7" s="3">
        <v>2</v>
      </c>
      <c r="O7" s="7">
        <f t="shared" ref="O7:O10" si="0">E8</f>
        <v>10301.989980794</v>
      </c>
      <c r="P7" s="7">
        <f t="shared" ref="P7:P16" si="1">K8</f>
        <v>5279.103827558567</v>
      </c>
      <c r="Q7" s="3">
        <f>(O7-P7)+((1+$P$3)*Q6)</f>
        <v>10070.886737237044</v>
      </c>
      <c r="R7" s="2"/>
    </row>
    <row r="8" spans="1:18" x14ac:dyDescent="0.25">
      <c r="B8" s="3">
        <v>2</v>
      </c>
      <c r="C8" s="7">
        <f>F7*$D$3</f>
        <v>401.98010019205998</v>
      </c>
      <c r="D8" s="7">
        <f t="shared" ref="D8:D11" si="2">E8-C8</f>
        <v>9900.0098806019396</v>
      </c>
      <c r="E8" s="7">
        <f>PMT($D$3,$B$11,-$F$6)</f>
        <v>10301.989980794</v>
      </c>
      <c r="F8" s="7">
        <f t="shared" ref="F8:F11" si="3">F7-D8</f>
        <v>30298.00013860406</v>
      </c>
      <c r="H8" s="3">
        <v>2</v>
      </c>
      <c r="I8" s="7">
        <f>L7*$J$3</f>
        <v>452.20896172441434</v>
      </c>
      <c r="J8" s="7">
        <f t="shared" ref="J8:J16" si="4">K8-I8</f>
        <v>4826.8948658341524</v>
      </c>
      <c r="K8" s="7">
        <f>PMT($J$3,$H$16,-$F$6)</f>
        <v>5279.103827558567</v>
      </c>
      <c r="L8" s="7">
        <f t="shared" ref="L8:L16" si="5">L7-J8</f>
        <v>40394.001306607279</v>
      </c>
      <c r="N8" s="3">
        <v>3</v>
      </c>
      <c r="O8" s="7">
        <f t="shared" si="0"/>
        <v>10301.989980794</v>
      </c>
      <c r="P8" s="7">
        <f t="shared" si="1"/>
        <v>5279.103827558567</v>
      </c>
      <c r="Q8" s="3">
        <f>(O8-P8)+((1+$P$3)*Q7)</f>
        <v>15144.12732415866</v>
      </c>
      <c r="R8" s="2"/>
    </row>
    <row r="9" spans="1:18" x14ac:dyDescent="0.25">
      <c r="B9" s="3">
        <v>3</v>
      </c>
      <c r="C9" s="7">
        <f>F8*$D$3</f>
        <v>302.98000138604061</v>
      </c>
      <c r="D9" s="7">
        <f t="shared" si="2"/>
        <v>9999.0099794079597</v>
      </c>
      <c r="E9" s="7">
        <f>PMT($D$3,$B$11,-$F$6)</f>
        <v>10301.989980794</v>
      </c>
      <c r="F9" s="7">
        <f t="shared" si="3"/>
        <v>20298.990159196102</v>
      </c>
      <c r="H9" s="3">
        <v>3</v>
      </c>
      <c r="I9" s="7">
        <f>L8*$J$3</f>
        <v>403.94001306607282</v>
      </c>
      <c r="J9" s="7">
        <f t="shared" si="4"/>
        <v>4875.1638144924946</v>
      </c>
      <c r="K9" s="7">
        <f>PMT($J$3,$H$16,-$F$6)</f>
        <v>5279.103827558567</v>
      </c>
      <c r="L9" s="7">
        <f t="shared" si="5"/>
        <v>35518.837492114784</v>
      </c>
      <c r="N9" s="3">
        <v>4</v>
      </c>
      <c r="O9" s="7">
        <f t="shared" si="0"/>
        <v>10301.989980794</v>
      </c>
      <c r="P9" s="7">
        <f t="shared" si="1"/>
        <v>5279.103827558567</v>
      </c>
      <c r="Q9" s="3">
        <f>(O9-P9)+((1+$P$3)*Q8)</f>
        <v>20242.734114014886</v>
      </c>
      <c r="R9" s="2"/>
    </row>
    <row r="10" spans="1:18" x14ac:dyDescent="0.25">
      <c r="B10" s="3">
        <v>4</v>
      </c>
      <c r="C10" s="7">
        <f>F9*$D$3</f>
        <v>202.98990159196103</v>
      </c>
      <c r="D10" s="7">
        <f t="shared" si="2"/>
        <v>10099.000079202038</v>
      </c>
      <c r="E10" s="7">
        <f>PMT($D$3,$B$11,-$F$6)</f>
        <v>10301.989980794</v>
      </c>
      <c r="F10" s="7">
        <f t="shared" si="3"/>
        <v>10199.990079994064</v>
      </c>
      <c r="H10" s="3">
        <v>4</v>
      </c>
      <c r="I10" s="7">
        <f>L9*$J$3</f>
        <v>355.18837492114784</v>
      </c>
      <c r="J10" s="7">
        <f t="shared" si="4"/>
        <v>4923.9154526374195</v>
      </c>
      <c r="K10" s="7">
        <f>PMT($J$3,$H$16,-$F$6)</f>
        <v>5279.103827558567</v>
      </c>
      <c r="L10" s="7">
        <f t="shared" si="5"/>
        <v>30594.922039477366</v>
      </c>
      <c r="N10" s="3">
        <v>5</v>
      </c>
      <c r="O10" s="7">
        <f t="shared" si="0"/>
        <v>10301.989980794</v>
      </c>
      <c r="P10" s="7">
        <f t="shared" si="1"/>
        <v>5279.103827558567</v>
      </c>
      <c r="Q10" s="3">
        <f>(O10-P10)+((1+$P$3)*Q9)</f>
        <v>25366.833937820389</v>
      </c>
      <c r="R10" s="2"/>
    </row>
    <row r="11" spans="1:18" ht="15.75" thickBot="1" x14ac:dyDescent="0.3">
      <c r="B11" s="8">
        <v>5</v>
      </c>
      <c r="C11" s="9">
        <f>F10*$D$3</f>
        <v>101.99990079994065</v>
      </c>
      <c r="D11" s="7">
        <f t="shared" si="2"/>
        <v>10199.990079994059</v>
      </c>
      <c r="E11" s="7">
        <f>PMT($D$3,$B$11,-$F$6)</f>
        <v>10301.989980794</v>
      </c>
      <c r="F11" s="7">
        <f t="shared" si="3"/>
        <v>0</v>
      </c>
      <c r="H11" s="8">
        <v>5</v>
      </c>
      <c r="I11" s="7">
        <f>L10*$J$3</f>
        <v>305.94922039477365</v>
      </c>
      <c r="J11" s="7">
        <f t="shared" si="4"/>
        <v>4973.1546071637931</v>
      </c>
      <c r="K11" s="7">
        <f>PMT($J$3,$H$16,-$F$6)</f>
        <v>5279.103827558567</v>
      </c>
      <c r="L11" s="7">
        <f t="shared" si="5"/>
        <v>25621.767432313572</v>
      </c>
      <c r="N11" s="3">
        <v>6</v>
      </c>
      <c r="O11" s="3"/>
      <c r="P11" s="7">
        <f t="shared" si="1"/>
        <v>5279.103827558567</v>
      </c>
      <c r="Q11" s="3">
        <f>(O11-P11)+((1+$P$3)*Q10)</f>
        <v>20214.564279950922</v>
      </c>
      <c r="R11" s="2"/>
    </row>
    <row r="12" spans="1:18" ht="16.5" thickBot="1" x14ac:dyDescent="0.3">
      <c r="B12" s="10" t="s">
        <v>9</v>
      </c>
      <c r="C12" s="11">
        <f>SUM(C7:C11)</f>
        <v>1509.9499039700024</v>
      </c>
      <c r="H12" s="3">
        <v>6</v>
      </c>
      <c r="I12" s="7">
        <f>L11*$J$3</f>
        <v>256.21767432313572</v>
      </c>
      <c r="J12" s="7">
        <f t="shared" si="4"/>
        <v>5022.8861532354313</v>
      </c>
      <c r="K12" s="7">
        <f>PMT($J$3,$H$16,-$F$6)</f>
        <v>5279.103827558567</v>
      </c>
      <c r="L12" s="7">
        <f t="shared" si="5"/>
        <v>20598.881279078141</v>
      </c>
      <c r="N12" s="3">
        <v>7</v>
      </c>
      <c r="O12" s="3"/>
      <c r="P12" s="7">
        <f t="shared" si="1"/>
        <v>5279.103827558567</v>
      </c>
      <c r="Q12" s="3">
        <f>(O12-P12)+((1+$P$3)*Q11)</f>
        <v>15036.533273792109</v>
      </c>
      <c r="R12" s="2"/>
    </row>
    <row r="13" spans="1:18" x14ac:dyDescent="0.25">
      <c r="A13" s="15"/>
      <c r="B13" s="16"/>
      <c r="C13" s="16"/>
      <c r="D13" s="16"/>
      <c r="E13" s="16"/>
      <c r="F13" s="16"/>
      <c r="H13" s="8">
        <v>7</v>
      </c>
      <c r="I13" s="7">
        <f>L12*$J$3</f>
        <v>205.98881279078142</v>
      </c>
      <c r="J13" s="7">
        <f t="shared" si="4"/>
        <v>5073.1150147677854</v>
      </c>
      <c r="K13" s="7">
        <f>PMT($J$3,$H$16,-$F$6)</f>
        <v>5279.103827558567</v>
      </c>
      <c r="L13" s="7">
        <f t="shared" si="5"/>
        <v>15525.766264310356</v>
      </c>
      <c r="N13" s="3">
        <v>8</v>
      </c>
      <c r="O13" s="3"/>
      <c r="P13" s="7">
        <f t="shared" si="1"/>
        <v>5279.103827558567</v>
      </c>
      <c r="Q13" s="3">
        <f>(O13-P13)+((1+$P$3)*Q12)</f>
        <v>9832.6121126025009</v>
      </c>
      <c r="R13" s="2"/>
    </row>
    <row r="14" spans="1:18" x14ac:dyDescent="0.25">
      <c r="A14" s="15"/>
      <c r="B14" s="16"/>
      <c r="C14" s="16"/>
      <c r="D14" s="16"/>
      <c r="E14" s="16"/>
      <c r="F14" s="16"/>
      <c r="H14" s="3">
        <v>8</v>
      </c>
      <c r="I14" s="7">
        <f>L13*$J$3</f>
        <v>155.25766264310357</v>
      </c>
      <c r="J14" s="7">
        <f t="shared" si="4"/>
        <v>5123.8461649154633</v>
      </c>
      <c r="K14" s="7">
        <f>PMT($J$3,$H$16,-$F$6)</f>
        <v>5279.103827558567</v>
      </c>
      <c r="L14" s="7">
        <f t="shared" si="5"/>
        <v>10401.920099394893</v>
      </c>
      <c r="N14" s="3">
        <v>9</v>
      </c>
      <c r="O14" s="3"/>
      <c r="P14" s="7">
        <f t="shared" si="1"/>
        <v>5279.103827558567</v>
      </c>
      <c r="Q14" s="3">
        <f>(O14-P14)+((1+$P$3)*Q13)</f>
        <v>4602.6713456069447</v>
      </c>
      <c r="R14" s="2"/>
    </row>
    <row r="15" spans="1:18" x14ac:dyDescent="0.25">
      <c r="A15" s="15"/>
      <c r="B15" s="16"/>
      <c r="C15" s="16"/>
      <c r="D15" s="16"/>
      <c r="E15" s="16"/>
      <c r="F15" s="16"/>
      <c r="H15" s="8">
        <v>9</v>
      </c>
      <c r="I15" s="7">
        <f>L14*$J$3</f>
        <v>104.01920099394893</v>
      </c>
      <c r="J15" s="7">
        <f t="shared" si="4"/>
        <v>5175.0846265646178</v>
      </c>
      <c r="K15" s="7">
        <f>PMT($J$3,$H$16,-$F$6)</f>
        <v>5279.103827558567</v>
      </c>
      <c r="L15" s="7">
        <f t="shared" si="5"/>
        <v>5226.8354728302747</v>
      </c>
      <c r="N15" s="3">
        <v>10</v>
      </c>
      <c r="O15" s="3"/>
      <c r="P15" s="7">
        <f t="shared" si="1"/>
        <v>5279.103827558567</v>
      </c>
      <c r="Q15" s="3">
        <f>(O15-P15)+((1+$P$3)*Q14)</f>
        <v>-653.4191252235878</v>
      </c>
      <c r="R15" s="2"/>
    </row>
    <row r="16" spans="1:18" ht="15.75" thickBot="1" x14ac:dyDescent="0.3">
      <c r="A16" s="15"/>
      <c r="B16" s="16"/>
      <c r="C16" s="16"/>
      <c r="D16" s="16"/>
      <c r="E16" s="16"/>
      <c r="F16" s="16"/>
      <c r="H16" s="8">
        <v>10</v>
      </c>
      <c r="I16" s="7">
        <f>L15*$J$3</f>
        <v>52.268354728302747</v>
      </c>
      <c r="J16" s="7">
        <f t="shared" si="4"/>
        <v>5226.8354728302638</v>
      </c>
      <c r="K16" s="7">
        <f>PMT($J$3,$H$16,-$F$6)</f>
        <v>5279.103827558567</v>
      </c>
      <c r="L16" s="7">
        <f t="shared" si="5"/>
        <v>1.0913936421275139E-11</v>
      </c>
      <c r="P16" s="12"/>
      <c r="R16" s="2"/>
    </row>
    <row r="17" spans="1:12" s="2" customFormat="1" ht="16.5" thickBot="1" x14ac:dyDescent="0.3">
      <c r="A17" s="15"/>
      <c r="B17" s="15"/>
      <c r="C17" s="15"/>
      <c r="D17" s="15"/>
      <c r="E17" s="15"/>
      <c r="F17" s="15"/>
      <c r="H17" s="10" t="s">
        <v>9</v>
      </c>
      <c r="I17" s="11">
        <f>SUM(I7:I16)</f>
        <v>2791.0382755856813</v>
      </c>
      <c r="J17" s="13"/>
      <c r="K17" s="13"/>
      <c r="L17" s="13"/>
    </row>
    <row r="18" spans="1:12" s="2" customFormat="1" x14ac:dyDescent="0.25">
      <c r="A18" s="15"/>
      <c r="B18" s="15"/>
      <c r="C18" s="15"/>
      <c r="D18" s="15"/>
      <c r="E18" s="15"/>
      <c r="F18" s="15"/>
      <c r="H18" s="14"/>
      <c r="I18" s="13"/>
      <c r="J18" s="13"/>
      <c r="K18" s="13"/>
      <c r="L18" s="13"/>
    </row>
    <row r="19" spans="1:12" s="2" customFormat="1" x14ac:dyDescent="0.25">
      <c r="A19" s="15"/>
      <c r="B19" s="15"/>
      <c r="C19" s="15"/>
      <c r="D19" s="15"/>
      <c r="E19" s="15"/>
      <c r="F19" s="15"/>
      <c r="H19" s="14"/>
      <c r="I19" s="13"/>
      <c r="J19" s="13"/>
      <c r="K19" s="13"/>
      <c r="L19" s="13"/>
    </row>
    <row r="20" spans="1:12" x14ac:dyDescent="0.25">
      <c r="A20" s="15"/>
      <c r="B20" s="16"/>
      <c r="C20" s="16"/>
      <c r="D20" s="16"/>
      <c r="E20" s="16"/>
      <c r="F20" s="16"/>
    </row>
    <row r="21" spans="1:12" x14ac:dyDescent="0.25">
      <c r="A21" s="15"/>
      <c r="B21" s="16"/>
      <c r="C21" s="16"/>
      <c r="D21" s="16"/>
      <c r="E21" s="16"/>
      <c r="F21" s="16"/>
    </row>
    <row r="22" spans="1:12" x14ac:dyDescent="0.25">
      <c r="A22" s="15"/>
      <c r="B22" s="16"/>
      <c r="C22" s="16"/>
      <c r="D22" s="16"/>
      <c r="E22" s="16"/>
      <c r="F22" s="16"/>
    </row>
    <row r="23" spans="1:12" x14ac:dyDescent="0.25">
      <c r="A23" s="15"/>
      <c r="B23" s="16"/>
      <c r="C23" s="16"/>
      <c r="D23" s="16"/>
      <c r="E23" s="16"/>
      <c r="F23" s="16"/>
    </row>
    <row r="24" spans="1:12" x14ac:dyDescent="0.25">
      <c r="A24" s="15"/>
      <c r="B24" s="16"/>
      <c r="C24" s="16"/>
      <c r="D24" s="16"/>
      <c r="E24" s="16"/>
      <c r="F24" s="16"/>
    </row>
  </sheetData>
  <sheetProtection password="C5B1"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2017-07-06T16:52:13Z</dcterms:created>
  <dcterms:modified xsi:type="dcterms:W3CDTF">2017-07-06T16:57:01Z</dcterms:modified>
</cp:coreProperties>
</file>