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14355" windowHeight="4680"/>
  </bookViews>
  <sheets>
    <sheet name="Plan1" sheetId="1" r:id="rId1"/>
    <sheet name="Plan2" sheetId="2" r:id="rId2"/>
    <sheet name="Plan3" sheetId="3" r:id="rId3"/>
  </sheets>
  <calcPr calcId="145621"/>
</workbook>
</file>

<file path=xl/calcChain.xml><?xml version="1.0" encoding="utf-8"?>
<calcChain xmlns="http://schemas.openxmlformats.org/spreadsheetml/2006/main">
  <c r="J13" i="1" l="1"/>
  <c r="H13" i="1"/>
  <c r="D13" i="1"/>
  <c r="B13" i="1"/>
  <c r="H8" i="1"/>
  <c r="I8" i="1"/>
  <c r="J8" i="1"/>
  <c r="K8" i="1"/>
  <c r="H9" i="1" s="1"/>
  <c r="J9" i="1" s="1"/>
  <c r="I9" i="1"/>
  <c r="I10" i="1"/>
  <c r="I11" i="1"/>
  <c r="I12" i="1"/>
  <c r="K7" i="1"/>
  <c r="J7" i="1"/>
  <c r="H7" i="1"/>
  <c r="I7" i="1"/>
  <c r="K6" i="1"/>
  <c r="B8" i="1"/>
  <c r="D8" i="1"/>
  <c r="C8" i="1" s="1"/>
  <c r="E8" i="1" s="1"/>
  <c r="D9" i="1"/>
  <c r="D10" i="1"/>
  <c r="D11" i="1"/>
  <c r="D12" i="1"/>
  <c r="E7" i="1"/>
  <c r="C7" i="1"/>
  <c r="B7" i="1"/>
  <c r="D7" i="1"/>
  <c r="E6" i="1"/>
  <c r="I12" i="2"/>
  <c r="D12" i="2"/>
  <c r="I11" i="2"/>
  <c r="D11" i="2"/>
  <c r="I10" i="2"/>
  <c r="D10" i="2"/>
  <c r="I9" i="2"/>
  <c r="D9" i="2"/>
  <c r="I8" i="2"/>
  <c r="D8" i="2"/>
  <c r="I7" i="2"/>
  <c r="K7" i="2" s="1"/>
  <c r="H7" i="2"/>
  <c r="D7" i="2"/>
  <c r="D13" i="2" s="1"/>
  <c r="B7" i="2"/>
  <c r="C7" i="2" s="1"/>
  <c r="E7" i="2" s="1"/>
  <c r="K9" i="1" l="1"/>
  <c r="B9" i="1"/>
  <c r="C9" i="1"/>
  <c r="E9" i="1" s="1"/>
  <c r="K8" i="2"/>
  <c r="H8" i="2"/>
  <c r="E8" i="2"/>
  <c r="B8" i="2"/>
  <c r="C8" i="2" s="1"/>
  <c r="J8" i="2"/>
  <c r="J7" i="2"/>
  <c r="H10" i="1" l="1"/>
  <c r="J10" i="1" s="1"/>
  <c r="K10" i="1"/>
  <c r="B10" i="1"/>
  <c r="C10" i="1" s="1"/>
  <c r="E10" i="1" s="1"/>
  <c r="B9" i="2"/>
  <c r="K9" i="2"/>
  <c r="H9" i="2"/>
  <c r="H11" i="1" l="1"/>
  <c r="J11" i="1" s="1"/>
  <c r="K11" i="1"/>
  <c r="B11" i="1"/>
  <c r="C11" i="1" s="1"/>
  <c r="E11" i="1" s="1"/>
  <c r="C9" i="2"/>
  <c r="E9" i="2" s="1"/>
  <c r="K10" i="2"/>
  <c r="H10" i="2"/>
  <c r="J10" i="2" s="1"/>
  <c r="J9" i="2"/>
  <c r="H12" i="1" l="1"/>
  <c r="J12" i="1" s="1"/>
  <c r="K12" i="1"/>
  <c r="B12" i="1"/>
  <c r="C12" i="1" s="1"/>
  <c r="E12" i="1" s="1"/>
  <c r="K11" i="2"/>
  <c r="H11" i="2"/>
  <c r="J11" i="2" s="1"/>
  <c r="B10" i="2"/>
  <c r="C10" i="2" l="1"/>
  <c r="E10" i="2" s="1"/>
  <c r="K12" i="2"/>
  <c r="H12" i="2"/>
  <c r="J12" i="2" l="1"/>
  <c r="J13" i="2" s="1"/>
  <c r="H13" i="2"/>
  <c r="B11" i="2"/>
  <c r="C11" i="2" l="1"/>
  <c r="E11" i="2" s="1"/>
  <c r="B12" i="2" l="1"/>
  <c r="C12" i="2" l="1"/>
  <c r="E12" i="2" s="1"/>
  <c r="B13" i="2"/>
</calcChain>
</file>

<file path=xl/sharedStrings.xml><?xml version="1.0" encoding="utf-8"?>
<sst xmlns="http://schemas.openxmlformats.org/spreadsheetml/2006/main" count="44" uniqueCount="11">
  <si>
    <t>N. Parcelas</t>
  </si>
  <si>
    <t>Juros</t>
  </si>
  <si>
    <t>Amortização</t>
  </si>
  <si>
    <t>Pagamento</t>
  </si>
  <si>
    <t>Saldo Devedor</t>
  </si>
  <si>
    <t>----</t>
  </si>
  <si>
    <t>TABELA PRICE</t>
  </si>
  <si>
    <t>SAC</t>
  </si>
  <si>
    <t>Valor do financiamento</t>
  </si>
  <si>
    <t>Taxa de juros mensal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</si>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</sst>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&quot;\ 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5">
    <xf numFmtId="0" fontId="0" fillId="0" borderId="0" xfId="0"/>
    <xf numFmtId="0" fontId="3" fillId="0" borderId="0" xfId="0" applyFont="1"/>
    <xf numFmtId="0" fontId="3" fillId="3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164" fontId="3" fillId="0" borderId="1" xfId="0" quotePrefix="1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5" fillId="5" borderId="1" xfId="0" applyFont="1" applyFill="1" applyBorder="1"/>
    <xf numFmtId="0" fontId="5" fillId="4" borderId="1" xfId="0" applyFont="1" applyFill="1" applyBorder="1"/>
    <xf numFmtId="164" fontId="5" fillId="5" borderId="1" xfId="0" applyNumberFormat="1" applyFont="1" applyFill="1" applyBorder="1"/>
    <xf numFmtId="9" fontId="6" fillId="4" borderId="1" xfId="1" applyFont="1" applyFill="1" applyBorder="1" applyAlignment="1">
      <alignment horizontal="center"/>
    </xf>
    <xf numFmtId="164" fontId="2" fillId="0" borderId="1" xfId="0" quotePrefix="1" applyNumberFormat="1" applyFont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showGridLines="0" tabSelected="1" workbookViewId="0">
      <selection activeCell="J14" sqref="J14"/>
    </sheetView>
  </sheetViews>
  <sheetFormatPr defaultRowHeight="23.25" x14ac:dyDescent="0.35"/>
  <cols>
    <col min="1" max="1" width="14" style="1" customWidth="1"/>
    <col min="2" max="4" width="17.5703125" style="1" customWidth="1"/>
    <col min="5" max="5" width="21.7109375" style="1" customWidth="1"/>
    <col min="6" max="6" width="4.140625" style="1" customWidth="1"/>
    <col min="7" max="7" width="14.85546875" style="1" customWidth="1"/>
    <col min="8" max="10" width="17.5703125" style="1" customWidth="1"/>
    <col min="11" max="11" width="20.42578125" style="1" customWidth="1"/>
    <col min="12" max="12" width="17.5703125" style="1" customWidth="1"/>
    <col min="13" max="13" width="21.7109375" style="1" customWidth="1"/>
    <col min="14" max="17" width="14.7109375" style="1" customWidth="1"/>
    <col min="18" max="16384" width="9.140625" style="1"/>
  </cols>
  <sheetData>
    <row r="1" spans="1:11" x14ac:dyDescent="0.35">
      <c r="A1" s="7" t="s">
        <v>8</v>
      </c>
      <c r="B1" s="7"/>
      <c r="C1" s="9">
        <v>20000</v>
      </c>
    </row>
    <row r="2" spans="1:11" x14ac:dyDescent="0.35">
      <c r="A2" s="8" t="s">
        <v>9</v>
      </c>
      <c r="B2" s="8"/>
      <c r="C2" s="10">
        <v>0.01</v>
      </c>
    </row>
    <row r="3" spans="1:11" ht="24" thickBot="1" x14ac:dyDescent="0.4"/>
    <row r="4" spans="1:11" ht="27" thickBot="1" x14ac:dyDescent="0.45">
      <c r="A4" s="12" t="s">
        <v>6</v>
      </c>
      <c r="B4" s="13"/>
      <c r="C4" s="13"/>
      <c r="D4" s="13"/>
      <c r="E4" s="14"/>
      <c r="G4" s="12" t="s">
        <v>7</v>
      </c>
      <c r="H4" s="13"/>
      <c r="I4" s="13"/>
      <c r="J4" s="13"/>
      <c r="K4" s="14"/>
    </row>
    <row r="5" spans="1:11" x14ac:dyDescent="0.35">
      <c r="A5" s="4" t="s">
        <v>0</v>
      </c>
      <c r="B5" s="4" t="s">
        <v>1</v>
      </c>
      <c r="C5" s="4" t="s">
        <v>2</v>
      </c>
      <c r="D5" s="4" t="s">
        <v>3</v>
      </c>
      <c r="E5" s="4" t="s">
        <v>4</v>
      </c>
      <c r="G5" s="4" t="s">
        <v>0</v>
      </c>
      <c r="H5" s="4" t="s">
        <v>1</v>
      </c>
      <c r="I5" s="4" t="s">
        <v>2</v>
      </c>
      <c r="J5" s="4" t="s">
        <v>3</v>
      </c>
      <c r="K5" s="4" t="s">
        <v>4</v>
      </c>
    </row>
    <row r="6" spans="1:11" x14ac:dyDescent="0.35">
      <c r="A6" s="2">
        <v>0</v>
      </c>
      <c r="B6" s="5" t="s">
        <v>5</v>
      </c>
      <c r="C6" s="5" t="s">
        <v>5</v>
      </c>
      <c r="D6" s="5" t="s">
        <v>5</v>
      </c>
      <c r="E6" s="6">
        <f>C1</f>
        <v>20000</v>
      </c>
      <c r="G6" s="2">
        <v>0</v>
      </c>
      <c r="H6" s="11" t="s">
        <v>5</v>
      </c>
      <c r="I6" s="11" t="s">
        <v>5</v>
      </c>
      <c r="J6" s="11" t="s">
        <v>5</v>
      </c>
      <c r="K6" s="6">
        <f>C1</f>
        <v>20000</v>
      </c>
    </row>
    <row r="7" spans="1:11" x14ac:dyDescent="0.35">
      <c r="A7" s="2">
        <v>1</v>
      </c>
      <c r="B7" s="6">
        <f>E6*$C$2</f>
        <v>200</v>
      </c>
      <c r="C7" s="6">
        <f>D7-B7</f>
        <v>3250.9673342176284</v>
      </c>
      <c r="D7" s="6">
        <f>PMT($C$2,$A$12,-$E$6)</f>
        <v>3450.9673342176284</v>
      </c>
      <c r="E7" s="6">
        <f>E6-C7</f>
        <v>16749.032665782372</v>
      </c>
      <c r="G7" s="2">
        <v>1</v>
      </c>
      <c r="H7" s="6">
        <f>K6*$C$2</f>
        <v>200</v>
      </c>
      <c r="I7" s="6">
        <f>$K$6/$G$12</f>
        <v>3333.3333333333335</v>
      </c>
      <c r="J7" s="6">
        <f>I7+H7</f>
        <v>3533.3333333333335</v>
      </c>
      <c r="K7" s="6">
        <f>K6-I7</f>
        <v>16666.666666666668</v>
      </c>
    </row>
    <row r="8" spans="1:11" x14ac:dyDescent="0.35">
      <c r="A8" s="2">
        <v>2</v>
      </c>
      <c r="B8" s="6">
        <f t="shared" ref="B8:B12" si="0">E7*$C$2</f>
        <v>167.49032665782372</v>
      </c>
      <c r="C8" s="6">
        <f t="shared" ref="C8:C12" si="1">D8-B8</f>
        <v>3283.4770075598049</v>
      </c>
      <c r="D8" s="6">
        <f t="shared" ref="D8:D12" si="2">PMT($C$2,$A$12,-$E$6)</f>
        <v>3450.9673342176284</v>
      </c>
      <c r="E8" s="6">
        <f t="shared" ref="E8:E12" si="3">E7-C8</f>
        <v>13465.555658222567</v>
      </c>
      <c r="G8" s="2">
        <v>2</v>
      </c>
      <c r="H8" s="6">
        <f t="shared" ref="H8:H12" si="4">K7*$C$2</f>
        <v>166.66666666666669</v>
      </c>
      <c r="I8" s="6">
        <f t="shared" ref="I8:I12" si="5">$K$6/$G$12</f>
        <v>3333.3333333333335</v>
      </c>
      <c r="J8" s="6">
        <f t="shared" ref="J8:J12" si="6">I8+H8</f>
        <v>3500</v>
      </c>
      <c r="K8" s="6">
        <f t="shared" ref="K8:K12" si="7">K7-I8</f>
        <v>13333.333333333334</v>
      </c>
    </row>
    <row r="9" spans="1:11" x14ac:dyDescent="0.35">
      <c r="A9" s="2">
        <v>3</v>
      </c>
      <c r="B9" s="6">
        <f t="shared" si="0"/>
        <v>134.65555658222567</v>
      </c>
      <c r="C9" s="6">
        <f t="shared" si="1"/>
        <v>3316.3117776354029</v>
      </c>
      <c r="D9" s="6">
        <f t="shared" si="2"/>
        <v>3450.9673342176284</v>
      </c>
      <c r="E9" s="6">
        <f t="shared" si="3"/>
        <v>10149.243880587164</v>
      </c>
      <c r="G9" s="2">
        <v>3</v>
      </c>
      <c r="H9" s="6">
        <f t="shared" si="4"/>
        <v>133.33333333333334</v>
      </c>
      <c r="I9" s="6">
        <f t="shared" si="5"/>
        <v>3333.3333333333335</v>
      </c>
      <c r="J9" s="6">
        <f t="shared" si="6"/>
        <v>3466.666666666667</v>
      </c>
      <c r="K9" s="6">
        <f t="shared" si="7"/>
        <v>10000</v>
      </c>
    </row>
    <row r="10" spans="1:11" x14ac:dyDescent="0.35">
      <c r="A10" s="2">
        <v>4</v>
      </c>
      <c r="B10" s="6">
        <f t="shared" si="0"/>
        <v>101.49243880587164</v>
      </c>
      <c r="C10" s="6">
        <f t="shared" si="1"/>
        <v>3349.4748954117567</v>
      </c>
      <c r="D10" s="6">
        <f t="shared" si="2"/>
        <v>3450.9673342176284</v>
      </c>
      <c r="E10" s="6">
        <f t="shared" si="3"/>
        <v>6799.7689851754076</v>
      </c>
      <c r="G10" s="2">
        <v>4</v>
      </c>
      <c r="H10" s="6">
        <f t="shared" si="4"/>
        <v>100</v>
      </c>
      <c r="I10" s="6">
        <f t="shared" si="5"/>
        <v>3333.3333333333335</v>
      </c>
      <c r="J10" s="6">
        <f t="shared" si="6"/>
        <v>3433.3333333333335</v>
      </c>
      <c r="K10" s="6">
        <f t="shared" si="7"/>
        <v>6666.6666666666661</v>
      </c>
    </row>
    <row r="11" spans="1:11" x14ac:dyDescent="0.35">
      <c r="A11" s="2">
        <v>5</v>
      </c>
      <c r="B11" s="6">
        <f t="shared" si="0"/>
        <v>67.997689851754075</v>
      </c>
      <c r="C11" s="6">
        <f t="shared" si="1"/>
        <v>3382.9696443658745</v>
      </c>
      <c r="D11" s="6">
        <f t="shared" si="2"/>
        <v>3450.9673342176284</v>
      </c>
      <c r="E11" s="6">
        <f t="shared" si="3"/>
        <v>3416.7993408095331</v>
      </c>
      <c r="G11" s="2">
        <v>5</v>
      </c>
      <c r="H11" s="6">
        <f t="shared" si="4"/>
        <v>66.666666666666657</v>
      </c>
      <c r="I11" s="6">
        <f t="shared" si="5"/>
        <v>3333.3333333333335</v>
      </c>
      <c r="J11" s="6">
        <f t="shared" si="6"/>
        <v>3400</v>
      </c>
      <c r="K11" s="6">
        <f t="shared" si="7"/>
        <v>3333.3333333333326</v>
      </c>
    </row>
    <row r="12" spans="1:11" x14ac:dyDescent="0.35">
      <c r="A12" s="2">
        <v>6</v>
      </c>
      <c r="B12" s="6">
        <f t="shared" si="0"/>
        <v>34.167993408095334</v>
      </c>
      <c r="C12" s="6">
        <f t="shared" si="1"/>
        <v>3416.7993408095331</v>
      </c>
      <c r="D12" s="6">
        <f t="shared" si="2"/>
        <v>3450.9673342176284</v>
      </c>
      <c r="E12" s="6">
        <f t="shared" si="3"/>
        <v>0</v>
      </c>
      <c r="G12" s="2">
        <v>6</v>
      </c>
      <c r="H12" s="6">
        <f t="shared" si="4"/>
        <v>33.333333333333329</v>
      </c>
      <c r="I12" s="6">
        <f t="shared" si="5"/>
        <v>3333.3333333333335</v>
      </c>
      <c r="J12" s="6">
        <f t="shared" si="6"/>
        <v>3366.666666666667</v>
      </c>
      <c r="K12" s="6">
        <f t="shared" si="7"/>
        <v>0</v>
      </c>
    </row>
    <row r="13" spans="1:11" x14ac:dyDescent="0.35">
      <c r="A13" s="3" t="s">
        <v>10</v>
      </c>
      <c r="B13" s="6">
        <f>SUM(B7:B12)</f>
        <v>705.80400530577049</v>
      </c>
      <c r="C13" s="6"/>
      <c r="D13" s="6">
        <f>SUM(D7:D12)</f>
        <v>20705.80400530577</v>
      </c>
      <c r="E13" s="6"/>
      <c r="G13" s="3" t="s">
        <v>10</v>
      </c>
      <c r="H13" s="6">
        <f>SUM(H7:H12)</f>
        <v>700</v>
      </c>
      <c r="I13" s="6"/>
      <c r="J13" s="6">
        <f>SUM(J7:J12)</f>
        <v>20700.000000000004</v>
      </c>
      <c r="K13" s="6"/>
    </row>
  </sheetData>
  <mergeCells count="2">
    <mergeCell ref="A4:E4"/>
    <mergeCell ref="G4:K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workbookViewId="0">
      <selection activeCell="E14" sqref="E14"/>
    </sheetView>
  </sheetViews>
  <sheetFormatPr defaultRowHeight="23.25" x14ac:dyDescent="0.35"/>
  <cols>
    <col min="1" max="1" width="14" style="1" customWidth="1"/>
    <col min="2" max="4" width="17.5703125" style="1" customWidth="1"/>
    <col min="5" max="5" width="21.7109375" style="1" customWidth="1"/>
    <col min="6" max="6" width="4.140625" style="1" customWidth="1"/>
    <col min="7" max="7" width="14.85546875" style="1" customWidth="1"/>
    <col min="8" max="10" width="17.5703125" style="1" customWidth="1"/>
    <col min="11" max="11" width="20.42578125" style="1" customWidth="1"/>
    <col min="12" max="12" width="17.5703125" style="1" customWidth="1"/>
    <col min="13" max="13" width="21.7109375" style="1" customWidth="1"/>
    <col min="14" max="17" width="14.7109375" style="1" customWidth="1"/>
    <col min="18" max="16384" width="9.140625" style="1"/>
  </cols>
  <sheetData>
    <row r="1" spans="1:11" x14ac:dyDescent="0.35">
      <c r="A1" s="7" t="s">
        <v>8</v>
      </c>
      <c r="B1" s="7"/>
      <c r="C1" s="9">
        <v>20000</v>
      </c>
    </row>
    <row r="2" spans="1:11" x14ac:dyDescent="0.35">
      <c r="A2" s="8" t="s">
        <v>9</v>
      </c>
      <c r="B2" s="8"/>
      <c r="C2" s="10">
        <v>0.01</v>
      </c>
    </row>
    <row r="3" spans="1:11" ht="24" thickBot="1" x14ac:dyDescent="0.4"/>
    <row r="4" spans="1:11" ht="27" thickBot="1" x14ac:dyDescent="0.45">
      <c r="A4" s="12" t="s">
        <v>6</v>
      </c>
      <c r="B4" s="13"/>
      <c r="C4" s="13"/>
      <c r="D4" s="13"/>
      <c r="E4" s="14"/>
      <c r="G4" s="12" t="s">
        <v>7</v>
      </c>
      <c r="H4" s="13"/>
      <c r="I4" s="13"/>
      <c r="J4" s="13"/>
      <c r="K4" s="14"/>
    </row>
    <row r="5" spans="1:11" x14ac:dyDescent="0.35">
      <c r="A5" s="4" t="s">
        <v>0</v>
      </c>
      <c r="B5" s="4" t="s">
        <v>1</v>
      </c>
      <c r="C5" s="4" t="s">
        <v>2</v>
      </c>
      <c r="D5" s="4" t="s">
        <v>3</v>
      </c>
      <c r="E5" s="4" t="s">
        <v>4</v>
      </c>
      <c r="G5" s="4" t="s">
        <v>0</v>
      </c>
      <c r="H5" s="4" t="s">
        <v>1</v>
      </c>
      <c r="I5" s="4" t="s">
        <v>2</v>
      </c>
      <c r="J5" s="4" t="s">
        <v>3</v>
      </c>
      <c r="K5" s="4" t="s">
        <v>4</v>
      </c>
    </row>
    <row r="6" spans="1:11" x14ac:dyDescent="0.35">
      <c r="A6" s="2">
        <v>0</v>
      </c>
      <c r="B6" s="5" t="s">
        <v>5</v>
      </c>
      <c r="C6" s="5" t="s">
        <v>5</v>
      </c>
      <c r="D6" s="5" t="s">
        <v>5</v>
      </c>
      <c r="E6" s="6">
        <v>20000</v>
      </c>
      <c r="G6" s="2">
        <v>0</v>
      </c>
      <c r="H6" s="11" t="s">
        <v>5</v>
      </c>
      <c r="I6" s="11" t="s">
        <v>5</v>
      </c>
      <c r="J6" s="11" t="s">
        <v>5</v>
      </c>
      <c r="K6" s="6">
        <v>20000</v>
      </c>
    </row>
    <row r="7" spans="1:11" x14ac:dyDescent="0.35">
      <c r="A7" s="2">
        <v>1</v>
      </c>
      <c r="B7" s="6">
        <f>E6*$C$2</f>
        <v>200</v>
      </c>
      <c r="C7" s="6">
        <f>D7-B7</f>
        <v>3250.9673342176284</v>
      </c>
      <c r="D7" s="6">
        <f>-PMT($C$2,$A$12,$E$6)</f>
        <v>3450.9673342176284</v>
      </c>
      <c r="E7" s="6">
        <f>E6-C7</f>
        <v>16749.032665782372</v>
      </c>
      <c r="G7" s="2">
        <v>1</v>
      </c>
      <c r="H7" s="6">
        <f>K6*$C$2</f>
        <v>200</v>
      </c>
      <c r="I7" s="6">
        <f>$K$6/$G$12</f>
        <v>3333.3333333333335</v>
      </c>
      <c r="J7" s="6">
        <f>I7+H7</f>
        <v>3533.3333333333335</v>
      </c>
      <c r="K7" s="6">
        <f>K6-I7</f>
        <v>16666.666666666668</v>
      </c>
    </row>
    <row r="8" spans="1:11" x14ac:dyDescent="0.35">
      <c r="A8" s="2">
        <v>2</v>
      </c>
      <c r="B8" s="6">
        <f t="shared" ref="B8:B12" si="0">E7*$C$2</f>
        <v>167.49032665782372</v>
      </c>
      <c r="C8" s="6">
        <f t="shared" ref="C8:C12" si="1">D8-B8</f>
        <v>3283.4770075598049</v>
      </c>
      <c r="D8" s="6">
        <f t="shared" ref="D8:D12" si="2">-PMT($C$2,$A$12,$E$6)</f>
        <v>3450.9673342176284</v>
      </c>
      <c r="E8" s="6">
        <f t="shared" ref="E8:E12" si="3">E7-C8</f>
        <v>13465.555658222567</v>
      </c>
      <c r="G8" s="2">
        <v>2</v>
      </c>
      <c r="H8" s="6">
        <f t="shared" ref="H8:H12" si="4">K7*$C$2</f>
        <v>166.66666666666669</v>
      </c>
      <c r="I8" s="6">
        <f t="shared" ref="I8:I12" si="5">$K$6/$G$12</f>
        <v>3333.3333333333335</v>
      </c>
      <c r="J8" s="6">
        <f t="shared" ref="J8:J12" si="6">I8+H8</f>
        <v>3500</v>
      </c>
      <c r="K8" s="6">
        <f t="shared" ref="K8:K12" si="7">K7-I8</f>
        <v>13333.333333333334</v>
      </c>
    </row>
    <row r="9" spans="1:11" x14ac:dyDescent="0.35">
      <c r="A9" s="2">
        <v>3</v>
      </c>
      <c r="B9" s="6">
        <f t="shared" si="0"/>
        <v>134.65555658222567</v>
      </c>
      <c r="C9" s="6">
        <f t="shared" si="1"/>
        <v>3316.3117776354029</v>
      </c>
      <c r="D9" s="6">
        <f t="shared" si="2"/>
        <v>3450.9673342176284</v>
      </c>
      <c r="E9" s="6">
        <f t="shared" si="3"/>
        <v>10149.243880587164</v>
      </c>
      <c r="G9" s="2">
        <v>3</v>
      </c>
      <c r="H9" s="6">
        <f t="shared" si="4"/>
        <v>133.33333333333334</v>
      </c>
      <c r="I9" s="6">
        <f t="shared" si="5"/>
        <v>3333.3333333333335</v>
      </c>
      <c r="J9" s="6">
        <f t="shared" si="6"/>
        <v>3466.666666666667</v>
      </c>
      <c r="K9" s="6">
        <f t="shared" si="7"/>
        <v>10000</v>
      </c>
    </row>
    <row r="10" spans="1:11" x14ac:dyDescent="0.35">
      <c r="A10" s="2">
        <v>4</v>
      </c>
      <c r="B10" s="6">
        <f t="shared" si="0"/>
        <v>101.49243880587164</v>
      </c>
      <c r="C10" s="6">
        <f t="shared" si="1"/>
        <v>3349.4748954117567</v>
      </c>
      <c r="D10" s="6">
        <f t="shared" si="2"/>
        <v>3450.9673342176284</v>
      </c>
      <c r="E10" s="6">
        <f t="shared" si="3"/>
        <v>6799.7689851754076</v>
      </c>
      <c r="G10" s="2">
        <v>4</v>
      </c>
      <c r="H10" s="6">
        <f t="shared" si="4"/>
        <v>100</v>
      </c>
      <c r="I10" s="6">
        <f t="shared" si="5"/>
        <v>3333.3333333333335</v>
      </c>
      <c r="J10" s="6">
        <f t="shared" si="6"/>
        <v>3433.3333333333335</v>
      </c>
      <c r="K10" s="6">
        <f t="shared" si="7"/>
        <v>6666.6666666666661</v>
      </c>
    </row>
    <row r="11" spans="1:11" x14ac:dyDescent="0.35">
      <c r="A11" s="2">
        <v>5</v>
      </c>
      <c r="B11" s="6">
        <f t="shared" si="0"/>
        <v>67.997689851754075</v>
      </c>
      <c r="C11" s="6">
        <f t="shared" si="1"/>
        <v>3382.9696443658745</v>
      </c>
      <c r="D11" s="6">
        <f t="shared" si="2"/>
        <v>3450.9673342176284</v>
      </c>
      <c r="E11" s="6">
        <f t="shared" si="3"/>
        <v>3416.7993408095331</v>
      </c>
      <c r="G11" s="2">
        <v>5</v>
      </c>
      <c r="H11" s="6">
        <f t="shared" si="4"/>
        <v>66.666666666666657</v>
      </c>
      <c r="I11" s="6">
        <f t="shared" si="5"/>
        <v>3333.3333333333335</v>
      </c>
      <c r="J11" s="6">
        <f t="shared" si="6"/>
        <v>3400</v>
      </c>
      <c r="K11" s="6">
        <f t="shared" si="7"/>
        <v>3333.3333333333326</v>
      </c>
    </row>
    <row r="12" spans="1:11" x14ac:dyDescent="0.35">
      <c r="A12" s="2">
        <v>6</v>
      </c>
      <c r="B12" s="6">
        <f t="shared" si="0"/>
        <v>34.167993408095334</v>
      </c>
      <c r="C12" s="6">
        <f t="shared" si="1"/>
        <v>3416.7993408095331</v>
      </c>
      <c r="D12" s="6">
        <f t="shared" si="2"/>
        <v>3450.9673342176284</v>
      </c>
      <c r="E12" s="6">
        <f t="shared" si="3"/>
        <v>0</v>
      </c>
      <c r="G12" s="2">
        <v>6</v>
      </c>
      <c r="H12" s="6">
        <f t="shared" si="4"/>
        <v>33.333333333333329</v>
      </c>
      <c r="I12" s="6">
        <f t="shared" si="5"/>
        <v>3333.3333333333335</v>
      </c>
      <c r="J12" s="6">
        <f t="shared" si="6"/>
        <v>3366.666666666667</v>
      </c>
      <c r="K12" s="6">
        <f t="shared" si="7"/>
        <v>0</v>
      </c>
    </row>
    <row r="13" spans="1:11" x14ac:dyDescent="0.35">
      <c r="A13" s="3" t="s">
        <v>10</v>
      </c>
      <c r="B13" s="6">
        <f>SUM(B7:B12)</f>
        <v>705.80400530577049</v>
      </c>
      <c r="C13" s="6"/>
      <c r="D13" s="6">
        <f>SUM(D7:D12)</f>
        <v>20705.80400530577</v>
      </c>
      <c r="E13" s="6"/>
      <c r="G13" s="3" t="s">
        <v>10</v>
      </c>
      <c r="H13" s="6">
        <f>SUM(H7:H12)</f>
        <v>700</v>
      </c>
      <c r="I13" s="6"/>
      <c r="J13" s="6">
        <f>SUM(J7:J12)</f>
        <v>20700.000000000004</v>
      </c>
      <c r="K13" s="6"/>
    </row>
  </sheetData>
  <mergeCells count="2">
    <mergeCell ref="A4:E4"/>
    <mergeCell ref="G4:K4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Elisson</dc:creator>
  <cp:lastModifiedBy>Elisson</cp:lastModifiedBy>
  <dcterms:created xsi:type="dcterms:W3CDTF">2012-01-16T21:31:29Z</dcterms:created>
  <dcterms:modified xsi:type="dcterms:W3CDTF">2012-10-17T13:00:24Z</dcterms:modified>
</cp:coreProperties>
</file>