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Marcação a mercado" sheetId="2" r:id="rId1"/>
  </sheets>
  <calcPr calcId="145621"/>
</workbook>
</file>

<file path=xl/calcChain.xml><?xml version="1.0" encoding="utf-8"?>
<calcChain xmlns="http://schemas.openxmlformats.org/spreadsheetml/2006/main">
  <c r="B13" i="2" l="1"/>
  <c r="E11" i="2"/>
  <c r="E13" i="2" s="1"/>
  <c r="E14" i="2" s="1"/>
  <c r="E15" i="2" s="1"/>
  <c r="B11" i="2"/>
</calcChain>
</file>

<file path=xl/sharedStrings.xml><?xml version="1.0" encoding="utf-8"?>
<sst xmlns="http://schemas.openxmlformats.org/spreadsheetml/2006/main" count="20" uniqueCount="13">
  <si>
    <t>LTN 010115</t>
  </si>
  <si>
    <t>Preço</t>
  </si>
  <si>
    <t>COMPRA DO TÍTULO</t>
  </si>
  <si>
    <t>Valor nominal</t>
  </si>
  <si>
    <t>Dia da compra</t>
  </si>
  <si>
    <t>N. dias úteis</t>
  </si>
  <si>
    <t>VENDA DO TÍTULO</t>
  </si>
  <si>
    <t>Taxa de juros anual</t>
  </si>
  <si>
    <t>Dia da venda</t>
  </si>
  <si>
    <t>Título</t>
  </si>
  <si>
    <t>Compra de 10 títulos</t>
  </si>
  <si>
    <t>% do perído</t>
  </si>
  <si>
    <t>%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</si>
</sst>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2" fillId="3" borderId="4" xfId="0" applyFont="1" applyFill="1" applyBorder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14" fontId="2" fillId="4" borderId="4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164" fontId="2" fillId="3" borderId="3" xfId="0" applyNumberFormat="1" applyFont="1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164" fontId="2" fillId="4" borderId="3" xfId="0" applyNumberFormat="1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Protection="1">
      <protection locked="0"/>
    </xf>
    <xf numFmtId="10" fontId="2" fillId="4" borderId="3" xfId="1" applyNumberFormat="1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Protection="1">
      <protection locked="0"/>
    </xf>
    <xf numFmtId="164" fontId="2" fillId="3" borderId="3" xfId="0" applyNumberFormat="1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10" fontId="4" fillId="5" borderId="3" xfId="1" applyNumberFormat="1" applyFont="1" applyFill="1" applyBorder="1" applyAlignment="1" applyProtection="1">
      <alignment horizontal="center"/>
      <protection locked="0"/>
    </xf>
    <xf numFmtId="164" fontId="2" fillId="4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elisson.com.br/2012/01/30/tesouro-direto-e-a-questao-da-marcacao-a-mercad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2</xdr:row>
      <xdr:rowOff>200865</xdr:rowOff>
    </xdr:from>
    <xdr:to>
      <xdr:col>12</xdr:col>
      <xdr:colOff>361275</xdr:colOff>
      <xdr:row>10</xdr:row>
      <xdr:rowOff>256756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810465"/>
          <a:ext cx="3895050" cy="2418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abSelected="1" workbookViewId="0">
      <selection activeCell="G2" sqref="G2"/>
    </sheetView>
  </sheetViews>
  <sheetFormatPr defaultRowHeight="15" x14ac:dyDescent="0.25"/>
  <cols>
    <col min="1" max="1" width="31.28515625" style="1" bestFit="1" customWidth="1"/>
    <col min="2" max="2" width="17.85546875" style="1" bestFit="1" customWidth="1"/>
    <col min="3" max="3" width="9.140625" style="1"/>
    <col min="4" max="4" width="31.28515625" style="1" bestFit="1" customWidth="1"/>
    <col min="5" max="5" width="19.5703125" style="1" bestFit="1" customWidth="1"/>
    <col min="6" max="16384" width="9.140625" style="1"/>
  </cols>
  <sheetData>
    <row r="1" spans="1:13" ht="15.75" thickBot="1" x14ac:dyDescent="0.3"/>
    <row r="2" spans="1:13" ht="32.25" thickBot="1" x14ac:dyDescent="0.55000000000000004">
      <c r="A2" s="2" t="s">
        <v>2</v>
      </c>
      <c r="B2" s="3"/>
      <c r="C2" s="4"/>
      <c r="D2" s="2" t="s">
        <v>6</v>
      </c>
      <c r="E2" s="3"/>
      <c r="F2" s="24"/>
      <c r="G2" s="24"/>
      <c r="H2" s="24"/>
      <c r="I2" s="24"/>
      <c r="J2" s="24"/>
      <c r="K2" s="24"/>
      <c r="L2" s="24"/>
      <c r="M2" s="24"/>
    </row>
    <row r="3" spans="1:13" ht="23.25" x14ac:dyDescent="0.35">
      <c r="A3" s="5" t="s">
        <v>4</v>
      </c>
      <c r="B3" s="6">
        <v>40935</v>
      </c>
      <c r="D3" s="7" t="s">
        <v>8</v>
      </c>
      <c r="E3" s="8">
        <v>41472</v>
      </c>
      <c r="F3" s="24"/>
      <c r="G3" s="24"/>
      <c r="H3" s="24"/>
      <c r="I3" s="24"/>
      <c r="J3" s="24"/>
      <c r="K3" s="24"/>
      <c r="L3" s="24"/>
      <c r="M3" s="24"/>
    </row>
    <row r="4" spans="1:13" ht="23.25" x14ac:dyDescent="0.35">
      <c r="A4" s="9" t="s">
        <v>3</v>
      </c>
      <c r="B4" s="10">
        <v>1000</v>
      </c>
      <c r="D4" s="11" t="s">
        <v>3</v>
      </c>
      <c r="E4" s="12">
        <v>1000</v>
      </c>
      <c r="F4" s="24"/>
      <c r="G4" s="24"/>
      <c r="H4" s="24"/>
      <c r="I4" s="24"/>
      <c r="J4" s="24"/>
      <c r="K4" s="24"/>
      <c r="L4" s="24"/>
      <c r="M4" s="24"/>
    </row>
    <row r="5" spans="1:13" ht="23.25" x14ac:dyDescent="0.35">
      <c r="A5" s="9" t="s">
        <v>5</v>
      </c>
      <c r="B5" s="13">
        <v>737</v>
      </c>
      <c r="D5" s="11" t="s">
        <v>5</v>
      </c>
      <c r="E5" s="14">
        <v>366</v>
      </c>
      <c r="F5" s="24"/>
      <c r="G5" s="24"/>
      <c r="H5" s="24"/>
      <c r="I5" s="24"/>
      <c r="J5" s="24"/>
      <c r="K5" s="24"/>
      <c r="L5" s="24"/>
      <c r="M5" s="24"/>
    </row>
    <row r="6" spans="1:13" ht="23.25" x14ac:dyDescent="0.35">
      <c r="A6" s="15"/>
      <c r="B6" s="15"/>
      <c r="D6" s="15"/>
      <c r="E6" s="15"/>
      <c r="F6" s="24"/>
      <c r="G6" s="24"/>
      <c r="H6" s="24"/>
      <c r="I6" s="24"/>
      <c r="J6" s="24"/>
      <c r="K6" s="24"/>
      <c r="L6" s="24"/>
      <c r="M6" s="24"/>
    </row>
    <row r="7" spans="1:13" ht="23.25" x14ac:dyDescent="0.35">
      <c r="A7" s="15"/>
      <c r="B7" s="15"/>
      <c r="D7" s="15"/>
      <c r="E7" s="15"/>
      <c r="F7" s="24"/>
      <c r="G7" s="24"/>
      <c r="H7" s="24"/>
      <c r="I7" s="24"/>
      <c r="J7" s="24"/>
      <c r="K7" s="24"/>
      <c r="L7" s="24"/>
      <c r="M7" s="24"/>
    </row>
    <row r="8" spans="1:13" ht="23.25" x14ac:dyDescent="0.35">
      <c r="A8" s="9" t="s">
        <v>9</v>
      </c>
      <c r="B8" s="16" t="s">
        <v>1</v>
      </c>
      <c r="D8" s="17" t="s">
        <v>7</v>
      </c>
      <c r="E8" s="18">
        <v>0.09</v>
      </c>
      <c r="F8" s="24"/>
      <c r="G8" s="24"/>
      <c r="H8" s="24"/>
      <c r="I8" s="24"/>
      <c r="J8" s="24"/>
      <c r="K8" s="24"/>
      <c r="L8" s="24"/>
      <c r="M8" s="24"/>
    </row>
    <row r="9" spans="1:13" ht="23.25" x14ac:dyDescent="0.35">
      <c r="A9" s="19" t="s">
        <v>0</v>
      </c>
      <c r="B9" s="20">
        <v>742.03</v>
      </c>
      <c r="F9" s="24"/>
      <c r="G9" s="24"/>
      <c r="H9" s="24"/>
      <c r="I9" s="24"/>
      <c r="J9" s="24"/>
      <c r="K9" s="24"/>
      <c r="L9" s="24"/>
      <c r="M9" s="24"/>
    </row>
    <row r="10" spans="1:13" ht="23.25" x14ac:dyDescent="0.35">
      <c r="D10" s="11" t="s">
        <v>9</v>
      </c>
      <c r="E10" s="21" t="s">
        <v>1</v>
      </c>
      <c r="F10" s="24"/>
      <c r="G10" s="24"/>
      <c r="H10" s="24"/>
      <c r="I10" s="24"/>
      <c r="J10" s="24"/>
      <c r="K10" s="24"/>
      <c r="L10" s="24"/>
      <c r="M10" s="24"/>
    </row>
    <row r="11" spans="1:13" ht="23.25" x14ac:dyDescent="0.35">
      <c r="A11" s="9" t="s">
        <v>7</v>
      </c>
      <c r="B11" s="22">
        <f>((B4/B9)^(252/B5))-1</f>
        <v>0.10740470687663572</v>
      </c>
      <c r="D11" s="17" t="s">
        <v>0</v>
      </c>
      <c r="E11" s="23">
        <f>E4/((1+E8)^(E5/252))</f>
        <v>882.35320448247751</v>
      </c>
      <c r="F11" s="24"/>
      <c r="G11" s="24"/>
      <c r="H11" s="24"/>
      <c r="I11" s="24"/>
      <c r="J11" s="24"/>
      <c r="K11" s="24"/>
      <c r="L11" s="24"/>
      <c r="M11" s="24"/>
    </row>
    <row r="12" spans="1:13" ht="23.25" x14ac:dyDescent="0.35">
      <c r="A12" s="15"/>
      <c r="B12" s="15"/>
      <c r="F12" s="24"/>
      <c r="G12" s="24"/>
      <c r="H12" s="24"/>
      <c r="I12" s="24"/>
      <c r="J12" s="24"/>
      <c r="K12" s="24"/>
      <c r="L12" s="24"/>
      <c r="M12" s="24"/>
    </row>
    <row r="13" spans="1:13" ht="23.25" x14ac:dyDescent="0.35">
      <c r="A13" s="9" t="s">
        <v>10</v>
      </c>
      <c r="B13" s="20">
        <f>B9*10</f>
        <v>7420.2999999999993</v>
      </c>
      <c r="C13" s="15"/>
      <c r="D13" s="11" t="s">
        <v>10</v>
      </c>
      <c r="E13" s="12">
        <f>E11*10</f>
        <v>8823.5320448247749</v>
      </c>
      <c r="F13" s="15"/>
    </row>
    <row r="14" spans="1:13" ht="23.25" x14ac:dyDescent="0.35">
      <c r="A14" s="15"/>
      <c r="B14" s="15"/>
      <c r="C14" s="15"/>
      <c r="D14" s="11" t="s">
        <v>11</v>
      </c>
      <c r="E14" s="18">
        <f>(E13/B13)-1</f>
        <v>0.18910718499585943</v>
      </c>
      <c r="F14" s="15"/>
    </row>
    <row r="15" spans="1:13" ht="23.25" x14ac:dyDescent="0.35">
      <c r="A15" s="15"/>
      <c r="B15" s="15"/>
      <c r="C15" s="15"/>
      <c r="D15" s="11" t="s">
        <v>12</v>
      </c>
      <c r="E15" s="22">
        <f>((1+E14)^(252/(B5-E5)))-1</f>
        <v>0.12484714835433475</v>
      </c>
      <c r="F15" s="15"/>
    </row>
    <row r="16" spans="1:13" ht="23.25" x14ac:dyDescent="0.35">
      <c r="A16" s="15"/>
      <c r="B16" s="15"/>
      <c r="C16" s="15"/>
      <c r="D16" s="15"/>
      <c r="E16" s="15"/>
      <c r="F16" s="15"/>
    </row>
    <row r="17" spans="1:6" ht="23.25" x14ac:dyDescent="0.35">
      <c r="A17" s="15"/>
      <c r="B17" s="15"/>
      <c r="C17" s="15"/>
      <c r="D17" s="15"/>
      <c r="E17" s="15"/>
      <c r="F17" s="15"/>
    </row>
    <row r="18" spans="1:6" ht="23.25" x14ac:dyDescent="0.35">
      <c r="A18" s="15"/>
      <c r="B18" s="15"/>
    </row>
    <row r="19" spans="1:6" ht="23.25" x14ac:dyDescent="0.35">
      <c r="A19" s="15"/>
      <c r="B19" s="15"/>
    </row>
  </sheetData>
  <sheetProtection password="C5B1" sheet="1" objects="1" scenarios="1"/>
  <mergeCells count="2">
    <mergeCell ref="A2:B2"/>
    <mergeCell ref="D2:E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Marcação a mercado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2012-01-27T18:19:48Z</dcterms:created>
  <dcterms:modified xsi:type="dcterms:W3CDTF">2017-06-26T18:49:01Z</dcterms:modified>
</cp:coreProperties>
</file>