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eus Documentos\Curso Online 2020\2021\"/>
    </mc:Choice>
  </mc:AlternateContent>
  <bookViews>
    <workbookView xWindow="0" yWindow="0" windowWidth="20490" windowHeight="7755"/>
  </bookViews>
  <sheets>
    <sheet name="Dados" sheetId="1" r:id="rId1"/>
    <sheet name="Comparativo Risco" sheetId="2" r:id="rId2"/>
    <sheet name="CORREL 12M" sheetId="3" r:id="rId3"/>
    <sheet name="CORREL JUL-DEZ 2019" sheetId="4" r:id="rId4"/>
    <sheet name="Comparativo Correl" sheetId="5" r:id="rId5"/>
    <sheet name="Comparativo Carteira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E2" i="6"/>
  <c r="F2" i="6"/>
  <c r="G2" i="6"/>
  <c r="H2" i="6"/>
  <c r="I2" i="6"/>
  <c r="J2" i="6"/>
  <c r="C2" i="6"/>
  <c r="B3" i="6"/>
  <c r="C6" i="6"/>
  <c r="D6" i="6"/>
  <c r="E6" i="6"/>
  <c r="F6" i="6"/>
  <c r="G6" i="6"/>
  <c r="J6" i="6" s="1"/>
  <c r="H6" i="6"/>
  <c r="I6" i="6"/>
  <c r="C7" i="6"/>
  <c r="J7" i="6" s="1"/>
  <c r="D7" i="6"/>
  <c r="E7" i="6"/>
  <c r="F7" i="6"/>
  <c r="G7" i="6"/>
  <c r="H7" i="6"/>
  <c r="I7" i="6"/>
  <c r="C8" i="6"/>
  <c r="D8" i="6"/>
  <c r="J8" i="6" s="1"/>
  <c r="E8" i="6"/>
  <c r="F8" i="6"/>
  <c r="G8" i="6"/>
  <c r="H8" i="6"/>
  <c r="I8" i="6"/>
  <c r="C9" i="6"/>
  <c r="J9" i="6" s="1"/>
  <c r="D9" i="6"/>
  <c r="E9" i="6"/>
  <c r="F9" i="6"/>
  <c r="G9" i="6"/>
  <c r="H9" i="6"/>
  <c r="I9" i="6"/>
  <c r="C10" i="6"/>
  <c r="J10" i="6" s="1"/>
  <c r="D10" i="6"/>
  <c r="E10" i="6"/>
  <c r="F10" i="6"/>
  <c r="G10" i="6"/>
  <c r="H10" i="6"/>
  <c r="I10" i="6"/>
  <c r="C11" i="6"/>
  <c r="J11" i="6" s="1"/>
  <c r="D11" i="6"/>
  <c r="E11" i="6"/>
  <c r="F11" i="6"/>
  <c r="G11" i="6"/>
  <c r="H11" i="6"/>
  <c r="I11" i="6"/>
  <c r="C12" i="6"/>
  <c r="J12" i="6" s="1"/>
  <c r="D12" i="6"/>
  <c r="E12" i="6"/>
  <c r="F12" i="6"/>
  <c r="G12" i="6"/>
  <c r="H12" i="6"/>
  <c r="I12" i="6"/>
  <c r="C13" i="6"/>
  <c r="D13" i="6"/>
  <c r="E13" i="6"/>
  <c r="F13" i="6"/>
  <c r="J13" i="6" s="1"/>
  <c r="G13" i="6"/>
  <c r="H13" i="6"/>
  <c r="I13" i="6"/>
  <c r="C14" i="6"/>
  <c r="D14" i="6"/>
  <c r="E14" i="6"/>
  <c r="F14" i="6"/>
  <c r="G14" i="6"/>
  <c r="J14" i="6" s="1"/>
  <c r="H14" i="6"/>
  <c r="I14" i="6"/>
  <c r="C15" i="6"/>
  <c r="J15" i="6" s="1"/>
  <c r="D15" i="6"/>
  <c r="E15" i="6"/>
  <c r="F15" i="6"/>
  <c r="G15" i="6"/>
  <c r="H15" i="6"/>
  <c r="I15" i="6"/>
  <c r="C16" i="6"/>
  <c r="D16" i="6"/>
  <c r="J16" i="6" s="1"/>
  <c r="E16" i="6"/>
  <c r="F16" i="6"/>
  <c r="G16" i="6"/>
  <c r="H16" i="6"/>
  <c r="I16" i="6"/>
  <c r="C17" i="6"/>
  <c r="J17" i="6" s="1"/>
  <c r="D17" i="6"/>
  <c r="E17" i="6"/>
  <c r="F17" i="6"/>
  <c r="G17" i="6"/>
  <c r="H17" i="6"/>
  <c r="I17" i="6"/>
  <c r="C18" i="6"/>
  <c r="J18" i="6" s="1"/>
  <c r="D18" i="6"/>
  <c r="E18" i="6"/>
  <c r="F18" i="6"/>
  <c r="G18" i="6"/>
  <c r="H18" i="6"/>
  <c r="I18" i="6"/>
  <c r="C19" i="6"/>
  <c r="J19" i="6" s="1"/>
  <c r="D19" i="6"/>
  <c r="E19" i="6"/>
  <c r="F19" i="6"/>
  <c r="G19" i="6"/>
  <c r="H19" i="6"/>
  <c r="I19" i="6"/>
  <c r="C20" i="6"/>
  <c r="J20" i="6" s="1"/>
  <c r="D20" i="6"/>
  <c r="E20" i="6"/>
  <c r="F20" i="6"/>
  <c r="G20" i="6"/>
  <c r="H20" i="6"/>
  <c r="I20" i="6"/>
  <c r="C21" i="6"/>
  <c r="D21" i="6"/>
  <c r="E21" i="6"/>
  <c r="F21" i="6"/>
  <c r="J21" i="6" s="1"/>
  <c r="G21" i="6"/>
  <c r="H21" i="6"/>
  <c r="I21" i="6"/>
  <c r="C22" i="6"/>
  <c r="D22" i="6"/>
  <c r="E22" i="6"/>
  <c r="F22" i="6"/>
  <c r="G22" i="6"/>
  <c r="J22" i="6" s="1"/>
  <c r="H22" i="6"/>
  <c r="I22" i="6"/>
  <c r="C23" i="6"/>
  <c r="J23" i="6" s="1"/>
  <c r="D23" i="6"/>
  <c r="E23" i="6"/>
  <c r="F23" i="6"/>
  <c r="G23" i="6"/>
  <c r="H23" i="6"/>
  <c r="I23" i="6"/>
  <c r="C24" i="6"/>
  <c r="D24" i="6"/>
  <c r="J24" i="6" s="1"/>
  <c r="E24" i="6"/>
  <c r="F24" i="6"/>
  <c r="G24" i="6"/>
  <c r="H24" i="6"/>
  <c r="I24" i="6"/>
  <c r="C25" i="6"/>
  <c r="J25" i="6" s="1"/>
  <c r="D25" i="6"/>
  <c r="E25" i="6"/>
  <c r="F25" i="6"/>
  <c r="G25" i="6"/>
  <c r="H25" i="6"/>
  <c r="I25" i="6"/>
  <c r="C26" i="6"/>
  <c r="J26" i="6" s="1"/>
  <c r="D26" i="6"/>
  <c r="E26" i="6"/>
  <c r="F26" i="6"/>
  <c r="G26" i="6"/>
  <c r="H26" i="6"/>
  <c r="I26" i="6"/>
  <c r="C27" i="6"/>
  <c r="J27" i="6" s="1"/>
  <c r="D27" i="6"/>
  <c r="E27" i="6"/>
  <c r="F27" i="6"/>
  <c r="G27" i="6"/>
  <c r="H27" i="6"/>
  <c r="I27" i="6"/>
  <c r="C28" i="6"/>
  <c r="J28" i="6" s="1"/>
  <c r="D28" i="6"/>
  <c r="E28" i="6"/>
  <c r="F28" i="6"/>
  <c r="G28" i="6"/>
  <c r="H28" i="6"/>
  <c r="I28" i="6"/>
  <c r="C29" i="6"/>
  <c r="D29" i="6"/>
  <c r="E29" i="6"/>
  <c r="F29" i="6"/>
  <c r="J29" i="6" s="1"/>
  <c r="G29" i="6"/>
  <c r="H29" i="6"/>
  <c r="I29" i="6"/>
  <c r="C30" i="6"/>
  <c r="D30" i="6"/>
  <c r="E30" i="6"/>
  <c r="F30" i="6"/>
  <c r="G30" i="6"/>
  <c r="J30" i="6" s="1"/>
  <c r="H30" i="6"/>
  <c r="I30" i="6"/>
  <c r="C31" i="6"/>
  <c r="J31" i="6" s="1"/>
  <c r="D31" i="6"/>
  <c r="E31" i="6"/>
  <c r="F31" i="6"/>
  <c r="G31" i="6"/>
  <c r="H31" i="6"/>
  <c r="I31" i="6"/>
  <c r="C32" i="6"/>
  <c r="D32" i="6"/>
  <c r="J32" i="6" s="1"/>
  <c r="E32" i="6"/>
  <c r="F32" i="6"/>
  <c r="G32" i="6"/>
  <c r="H32" i="6"/>
  <c r="I32" i="6"/>
  <c r="C33" i="6"/>
  <c r="J33" i="6" s="1"/>
  <c r="D33" i="6"/>
  <c r="E33" i="6"/>
  <c r="F33" i="6"/>
  <c r="G33" i="6"/>
  <c r="H33" i="6"/>
  <c r="I33" i="6"/>
  <c r="C34" i="6"/>
  <c r="J34" i="6" s="1"/>
  <c r="D34" i="6"/>
  <c r="E34" i="6"/>
  <c r="F34" i="6"/>
  <c r="G34" i="6"/>
  <c r="H34" i="6"/>
  <c r="I34" i="6"/>
  <c r="C35" i="6"/>
  <c r="J35" i="6" s="1"/>
  <c r="D35" i="6"/>
  <c r="E35" i="6"/>
  <c r="F35" i="6"/>
  <c r="G35" i="6"/>
  <c r="H35" i="6"/>
  <c r="I35" i="6"/>
  <c r="C36" i="6"/>
  <c r="J36" i="6" s="1"/>
  <c r="D36" i="6"/>
  <c r="E36" i="6"/>
  <c r="F36" i="6"/>
  <c r="G36" i="6"/>
  <c r="H36" i="6"/>
  <c r="I36" i="6"/>
  <c r="C37" i="6"/>
  <c r="D37" i="6"/>
  <c r="E37" i="6"/>
  <c r="F37" i="6"/>
  <c r="J37" i="6" s="1"/>
  <c r="G37" i="6"/>
  <c r="H37" i="6"/>
  <c r="I37" i="6"/>
  <c r="C38" i="6"/>
  <c r="D38" i="6"/>
  <c r="E38" i="6"/>
  <c r="F38" i="6"/>
  <c r="G38" i="6"/>
  <c r="J38" i="6" s="1"/>
  <c r="H38" i="6"/>
  <c r="I38" i="6"/>
  <c r="C39" i="6"/>
  <c r="J39" i="6" s="1"/>
  <c r="D39" i="6"/>
  <c r="E39" i="6"/>
  <c r="F39" i="6"/>
  <c r="G39" i="6"/>
  <c r="H39" i="6"/>
  <c r="I39" i="6"/>
  <c r="C40" i="6"/>
  <c r="D40" i="6"/>
  <c r="J40" i="6" s="1"/>
  <c r="E40" i="6"/>
  <c r="F40" i="6"/>
  <c r="G40" i="6"/>
  <c r="H40" i="6"/>
  <c r="I40" i="6"/>
  <c r="C41" i="6"/>
  <c r="J41" i="6" s="1"/>
  <c r="D41" i="6"/>
  <c r="E41" i="6"/>
  <c r="F41" i="6"/>
  <c r="G41" i="6"/>
  <c r="H41" i="6"/>
  <c r="I41" i="6"/>
  <c r="C42" i="6"/>
  <c r="J42" i="6" s="1"/>
  <c r="D42" i="6"/>
  <c r="E42" i="6"/>
  <c r="F42" i="6"/>
  <c r="G42" i="6"/>
  <c r="H42" i="6"/>
  <c r="I42" i="6"/>
  <c r="C43" i="6"/>
  <c r="J43" i="6" s="1"/>
  <c r="D43" i="6"/>
  <c r="E43" i="6"/>
  <c r="F43" i="6"/>
  <c r="G43" i="6"/>
  <c r="H43" i="6"/>
  <c r="I43" i="6"/>
  <c r="C44" i="6"/>
  <c r="J44" i="6" s="1"/>
  <c r="D44" i="6"/>
  <c r="E44" i="6"/>
  <c r="F44" i="6"/>
  <c r="G44" i="6"/>
  <c r="H44" i="6"/>
  <c r="I44" i="6"/>
  <c r="C45" i="6"/>
  <c r="D45" i="6"/>
  <c r="E45" i="6"/>
  <c r="F45" i="6"/>
  <c r="J45" i="6" s="1"/>
  <c r="G45" i="6"/>
  <c r="H45" i="6"/>
  <c r="I45" i="6"/>
  <c r="C46" i="6"/>
  <c r="D46" i="6"/>
  <c r="E46" i="6"/>
  <c r="F46" i="6"/>
  <c r="G46" i="6"/>
  <c r="J46" i="6" s="1"/>
  <c r="H46" i="6"/>
  <c r="I46" i="6"/>
  <c r="C47" i="6"/>
  <c r="J47" i="6" s="1"/>
  <c r="D47" i="6"/>
  <c r="E47" i="6"/>
  <c r="F47" i="6"/>
  <c r="G47" i="6"/>
  <c r="H47" i="6"/>
  <c r="I47" i="6"/>
  <c r="C48" i="6"/>
  <c r="D48" i="6"/>
  <c r="J48" i="6" s="1"/>
  <c r="E48" i="6"/>
  <c r="F48" i="6"/>
  <c r="G48" i="6"/>
  <c r="H48" i="6"/>
  <c r="I48" i="6"/>
  <c r="C49" i="6"/>
  <c r="J49" i="6" s="1"/>
  <c r="D49" i="6"/>
  <c r="E49" i="6"/>
  <c r="F49" i="6"/>
  <c r="G49" i="6"/>
  <c r="H49" i="6"/>
  <c r="I49" i="6"/>
  <c r="C50" i="6"/>
  <c r="J50" i="6" s="1"/>
  <c r="D50" i="6"/>
  <c r="E50" i="6"/>
  <c r="F50" i="6"/>
  <c r="G50" i="6"/>
  <c r="H50" i="6"/>
  <c r="I50" i="6"/>
  <c r="C51" i="6"/>
  <c r="J51" i="6" s="1"/>
  <c r="D51" i="6"/>
  <c r="E51" i="6"/>
  <c r="F51" i="6"/>
  <c r="G51" i="6"/>
  <c r="H51" i="6"/>
  <c r="I51" i="6"/>
  <c r="C52" i="6"/>
  <c r="J52" i="6" s="1"/>
  <c r="D52" i="6"/>
  <c r="E52" i="6"/>
  <c r="F52" i="6"/>
  <c r="G52" i="6"/>
  <c r="H52" i="6"/>
  <c r="I52" i="6"/>
  <c r="C53" i="6"/>
  <c r="D53" i="6"/>
  <c r="E53" i="6"/>
  <c r="F53" i="6"/>
  <c r="J53" i="6" s="1"/>
  <c r="G53" i="6"/>
  <c r="H53" i="6"/>
  <c r="I53" i="6"/>
  <c r="C54" i="6"/>
  <c r="D54" i="6"/>
  <c r="E54" i="6"/>
  <c r="F54" i="6"/>
  <c r="G54" i="6"/>
  <c r="J54" i="6" s="1"/>
  <c r="H54" i="6"/>
  <c r="I54" i="6"/>
  <c r="C55" i="6"/>
  <c r="J55" i="6" s="1"/>
  <c r="D55" i="6"/>
  <c r="E55" i="6"/>
  <c r="F55" i="6"/>
  <c r="G55" i="6"/>
  <c r="H55" i="6"/>
  <c r="I55" i="6"/>
  <c r="C56" i="6"/>
  <c r="D56" i="6"/>
  <c r="J56" i="6" s="1"/>
  <c r="E56" i="6"/>
  <c r="F56" i="6"/>
  <c r="G56" i="6"/>
  <c r="H56" i="6"/>
  <c r="I56" i="6"/>
  <c r="C57" i="6"/>
  <c r="J57" i="6" s="1"/>
  <c r="D57" i="6"/>
  <c r="E57" i="6"/>
  <c r="F57" i="6"/>
  <c r="G57" i="6"/>
  <c r="H57" i="6"/>
  <c r="I57" i="6"/>
  <c r="C58" i="6"/>
  <c r="J58" i="6" s="1"/>
  <c r="D58" i="6"/>
  <c r="E58" i="6"/>
  <c r="F58" i="6"/>
  <c r="G58" i="6"/>
  <c r="H58" i="6"/>
  <c r="I58" i="6"/>
  <c r="C59" i="6"/>
  <c r="J59" i="6" s="1"/>
  <c r="D59" i="6"/>
  <c r="E59" i="6"/>
  <c r="F59" i="6"/>
  <c r="G59" i="6"/>
  <c r="H59" i="6"/>
  <c r="I59" i="6"/>
  <c r="C60" i="6"/>
  <c r="J60" i="6" s="1"/>
  <c r="D60" i="6"/>
  <c r="E60" i="6"/>
  <c r="F60" i="6"/>
  <c r="G60" i="6"/>
  <c r="H60" i="6"/>
  <c r="I60" i="6"/>
  <c r="C61" i="6"/>
  <c r="D61" i="6"/>
  <c r="E61" i="6"/>
  <c r="F61" i="6"/>
  <c r="J61" i="6" s="1"/>
  <c r="G61" i="6"/>
  <c r="H61" i="6"/>
  <c r="I61" i="6"/>
  <c r="C62" i="6"/>
  <c r="D62" i="6"/>
  <c r="E62" i="6"/>
  <c r="F62" i="6"/>
  <c r="G62" i="6"/>
  <c r="J62" i="6" s="1"/>
  <c r="H62" i="6"/>
  <c r="I62" i="6"/>
  <c r="C63" i="6"/>
  <c r="J63" i="6" s="1"/>
  <c r="D63" i="6"/>
  <c r="E63" i="6"/>
  <c r="F63" i="6"/>
  <c r="G63" i="6"/>
  <c r="H63" i="6"/>
  <c r="I63" i="6"/>
  <c r="C64" i="6"/>
  <c r="D64" i="6"/>
  <c r="J64" i="6" s="1"/>
  <c r="E64" i="6"/>
  <c r="F64" i="6"/>
  <c r="G64" i="6"/>
  <c r="H64" i="6"/>
  <c r="I64" i="6"/>
  <c r="C65" i="6"/>
  <c r="J65" i="6" s="1"/>
  <c r="D65" i="6"/>
  <c r="E65" i="6"/>
  <c r="F65" i="6"/>
  <c r="G65" i="6"/>
  <c r="H65" i="6"/>
  <c r="I65" i="6"/>
  <c r="C66" i="6"/>
  <c r="J66" i="6" s="1"/>
  <c r="D66" i="6"/>
  <c r="E66" i="6"/>
  <c r="F66" i="6"/>
  <c r="G66" i="6"/>
  <c r="H66" i="6"/>
  <c r="I66" i="6"/>
  <c r="C67" i="6"/>
  <c r="J67" i="6" s="1"/>
  <c r="D67" i="6"/>
  <c r="E67" i="6"/>
  <c r="F67" i="6"/>
  <c r="G67" i="6"/>
  <c r="H67" i="6"/>
  <c r="I67" i="6"/>
  <c r="C68" i="6"/>
  <c r="J68" i="6" s="1"/>
  <c r="D68" i="6"/>
  <c r="E68" i="6"/>
  <c r="F68" i="6"/>
  <c r="G68" i="6"/>
  <c r="H68" i="6"/>
  <c r="I68" i="6"/>
  <c r="C69" i="6"/>
  <c r="D69" i="6"/>
  <c r="E69" i="6"/>
  <c r="F69" i="6"/>
  <c r="J69" i="6" s="1"/>
  <c r="G69" i="6"/>
  <c r="H69" i="6"/>
  <c r="I69" i="6"/>
  <c r="C70" i="6"/>
  <c r="D70" i="6"/>
  <c r="E70" i="6"/>
  <c r="F70" i="6"/>
  <c r="G70" i="6"/>
  <c r="J70" i="6" s="1"/>
  <c r="H70" i="6"/>
  <c r="I70" i="6"/>
  <c r="C71" i="6"/>
  <c r="J71" i="6" s="1"/>
  <c r="D71" i="6"/>
  <c r="E71" i="6"/>
  <c r="F71" i="6"/>
  <c r="G71" i="6"/>
  <c r="H71" i="6"/>
  <c r="I71" i="6"/>
  <c r="C72" i="6"/>
  <c r="D72" i="6"/>
  <c r="J72" i="6" s="1"/>
  <c r="E72" i="6"/>
  <c r="F72" i="6"/>
  <c r="G72" i="6"/>
  <c r="H72" i="6"/>
  <c r="I72" i="6"/>
  <c r="C73" i="6"/>
  <c r="J73" i="6" s="1"/>
  <c r="D73" i="6"/>
  <c r="E73" i="6"/>
  <c r="F73" i="6"/>
  <c r="G73" i="6"/>
  <c r="H73" i="6"/>
  <c r="I73" i="6"/>
  <c r="C74" i="6"/>
  <c r="J74" i="6" s="1"/>
  <c r="D74" i="6"/>
  <c r="E74" i="6"/>
  <c r="F74" i="6"/>
  <c r="G74" i="6"/>
  <c r="H74" i="6"/>
  <c r="I74" i="6"/>
  <c r="C75" i="6"/>
  <c r="J75" i="6" s="1"/>
  <c r="D75" i="6"/>
  <c r="E75" i="6"/>
  <c r="F75" i="6"/>
  <c r="G75" i="6"/>
  <c r="H75" i="6"/>
  <c r="I75" i="6"/>
  <c r="C76" i="6"/>
  <c r="J76" i="6" s="1"/>
  <c r="D76" i="6"/>
  <c r="E76" i="6"/>
  <c r="F76" i="6"/>
  <c r="G76" i="6"/>
  <c r="H76" i="6"/>
  <c r="I76" i="6"/>
  <c r="C77" i="6"/>
  <c r="D77" i="6"/>
  <c r="E77" i="6"/>
  <c r="F77" i="6"/>
  <c r="J77" i="6" s="1"/>
  <c r="G77" i="6"/>
  <c r="H77" i="6"/>
  <c r="I77" i="6"/>
  <c r="C78" i="6"/>
  <c r="D78" i="6"/>
  <c r="E78" i="6"/>
  <c r="F78" i="6"/>
  <c r="G78" i="6"/>
  <c r="J78" i="6" s="1"/>
  <c r="H78" i="6"/>
  <c r="I78" i="6"/>
  <c r="C79" i="6"/>
  <c r="J79" i="6" s="1"/>
  <c r="D79" i="6"/>
  <c r="E79" i="6"/>
  <c r="F79" i="6"/>
  <c r="G79" i="6"/>
  <c r="H79" i="6"/>
  <c r="I79" i="6"/>
  <c r="C80" i="6"/>
  <c r="D80" i="6"/>
  <c r="J80" i="6" s="1"/>
  <c r="E80" i="6"/>
  <c r="F80" i="6"/>
  <c r="G80" i="6"/>
  <c r="H80" i="6"/>
  <c r="I80" i="6"/>
  <c r="C81" i="6"/>
  <c r="J81" i="6" s="1"/>
  <c r="D81" i="6"/>
  <c r="E81" i="6"/>
  <c r="F81" i="6"/>
  <c r="G81" i="6"/>
  <c r="H81" i="6"/>
  <c r="I81" i="6"/>
  <c r="C82" i="6"/>
  <c r="J82" i="6" s="1"/>
  <c r="D82" i="6"/>
  <c r="E82" i="6"/>
  <c r="F82" i="6"/>
  <c r="G82" i="6"/>
  <c r="H82" i="6"/>
  <c r="I82" i="6"/>
  <c r="C83" i="6"/>
  <c r="J83" i="6" s="1"/>
  <c r="D83" i="6"/>
  <c r="E83" i="6"/>
  <c r="F83" i="6"/>
  <c r="G83" i="6"/>
  <c r="H83" i="6"/>
  <c r="I83" i="6"/>
  <c r="C84" i="6"/>
  <c r="J84" i="6" s="1"/>
  <c r="D84" i="6"/>
  <c r="E84" i="6"/>
  <c r="F84" i="6"/>
  <c r="G84" i="6"/>
  <c r="H84" i="6"/>
  <c r="I84" i="6"/>
  <c r="C85" i="6"/>
  <c r="D85" i="6"/>
  <c r="E85" i="6"/>
  <c r="F85" i="6"/>
  <c r="J85" i="6" s="1"/>
  <c r="G85" i="6"/>
  <c r="H85" i="6"/>
  <c r="I85" i="6"/>
  <c r="C86" i="6"/>
  <c r="D86" i="6"/>
  <c r="E86" i="6"/>
  <c r="F86" i="6"/>
  <c r="G86" i="6"/>
  <c r="J86" i="6" s="1"/>
  <c r="H86" i="6"/>
  <c r="I86" i="6"/>
  <c r="C87" i="6"/>
  <c r="J87" i="6" s="1"/>
  <c r="D87" i="6"/>
  <c r="E87" i="6"/>
  <c r="F87" i="6"/>
  <c r="G87" i="6"/>
  <c r="H87" i="6"/>
  <c r="I87" i="6"/>
  <c r="C88" i="6"/>
  <c r="D88" i="6"/>
  <c r="J88" i="6" s="1"/>
  <c r="E88" i="6"/>
  <c r="F88" i="6"/>
  <c r="G88" i="6"/>
  <c r="H88" i="6"/>
  <c r="I88" i="6"/>
  <c r="C89" i="6"/>
  <c r="J89" i="6" s="1"/>
  <c r="D89" i="6"/>
  <c r="E89" i="6"/>
  <c r="F89" i="6"/>
  <c r="G89" i="6"/>
  <c r="H89" i="6"/>
  <c r="I89" i="6"/>
  <c r="C90" i="6"/>
  <c r="J90" i="6" s="1"/>
  <c r="D90" i="6"/>
  <c r="E90" i="6"/>
  <c r="F90" i="6"/>
  <c r="G90" i="6"/>
  <c r="H90" i="6"/>
  <c r="I90" i="6"/>
  <c r="C91" i="6"/>
  <c r="J91" i="6" s="1"/>
  <c r="D91" i="6"/>
  <c r="E91" i="6"/>
  <c r="F91" i="6"/>
  <c r="G91" i="6"/>
  <c r="H91" i="6"/>
  <c r="I91" i="6"/>
  <c r="C92" i="6"/>
  <c r="J92" i="6" s="1"/>
  <c r="D92" i="6"/>
  <c r="E92" i="6"/>
  <c r="F92" i="6"/>
  <c r="G92" i="6"/>
  <c r="H92" i="6"/>
  <c r="I92" i="6"/>
  <c r="C93" i="6"/>
  <c r="D93" i="6"/>
  <c r="E93" i="6"/>
  <c r="F93" i="6"/>
  <c r="J93" i="6" s="1"/>
  <c r="G93" i="6"/>
  <c r="H93" i="6"/>
  <c r="I93" i="6"/>
  <c r="C94" i="6"/>
  <c r="D94" i="6"/>
  <c r="E94" i="6"/>
  <c r="F94" i="6"/>
  <c r="G94" i="6"/>
  <c r="J94" i="6" s="1"/>
  <c r="H94" i="6"/>
  <c r="I94" i="6"/>
  <c r="C95" i="6"/>
  <c r="J95" i="6" s="1"/>
  <c r="D95" i="6"/>
  <c r="E95" i="6"/>
  <c r="F95" i="6"/>
  <c r="G95" i="6"/>
  <c r="H95" i="6"/>
  <c r="I95" i="6"/>
  <c r="C96" i="6"/>
  <c r="D96" i="6"/>
  <c r="J96" i="6" s="1"/>
  <c r="E96" i="6"/>
  <c r="F96" i="6"/>
  <c r="G96" i="6"/>
  <c r="H96" i="6"/>
  <c r="I96" i="6"/>
  <c r="C97" i="6"/>
  <c r="J97" i="6" s="1"/>
  <c r="D97" i="6"/>
  <c r="E97" i="6"/>
  <c r="F97" i="6"/>
  <c r="G97" i="6"/>
  <c r="H97" i="6"/>
  <c r="I97" i="6"/>
  <c r="C98" i="6"/>
  <c r="J98" i="6" s="1"/>
  <c r="D98" i="6"/>
  <c r="E98" i="6"/>
  <c r="F98" i="6"/>
  <c r="G98" i="6"/>
  <c r="H98" i="6"/>
  <c r="I98" i="6"/>
  <c r="C99" i="6"/>
  <c r="J99" i="6" s="1"/>
  <c r="D99" i="6"/>
  <c r="E99" i="6"/>
  <c r="F99" i="6"/>
  <c r="G99" i="6"/>
  <c r="H99" i="6"/>
  <c r="I99" i="6"/>
  <c r="C100" i="6"/>
  <c r="J100" i="6" s="1"/>
  <c r="D100" i="6"/>
  <c r="E100" i="6"/>
  <c r="F100" i="6"/>
  <c r="G100" i="6"/>
  <c r="H100" i="6"/>
  <c r="I100" i="6"/>
  <c r="C101" i="6"/>
  <c r="D101" i="6"/>
  <c r="E101" i="6"/>
  <c r="F101" i="6"/>
  <c r="J101" i="6" s="1"/>
  <c r="G101" i="6"/>
  <c r="H101" i="6"/>
  <c r="I101" i="6"/>
  <c r="C102" i="6"/>
  <c r="D102" i="6"/>
  <c r="E102" i="6"/>
  <c r="F102" i="6"/>
  <c r="G102" i="6"/>
  <c r="J102" i="6" s="1"/>
  <c r="H102" i="6"/>
  <c r="I102" i="6"/>
  <c r="C103" i="6"/>
  <c r="J103" i="6" s="1"/>
  <c r="D103" i="6"/>
  <c r="E103" i="6"/>
  <c r="F103" i="6"/>
  <c r="G103" i="6"/>
  <c r="H103" i="6"/>
  <c r="I103" i="6"/>
  <c r="C104" i="6"/>
  <c r="D104" i="6"/>
  <c r="J104" i="6" s="1"/>
  <c r="E104" i="6"/>
  <c r="F104" i="6"/>
  <c r="G104" i="6"/>
  <c r="H104" i="6"/>
  <c r="I104" i="6"/>
  <c r="C105" i="6"/>
  <c r="J105" i="6" s="1"/>
  <c r="D105" i="6"/>
  <c r="E105" i="6"/>
  <c r="F105" i="6"/>
  <c r="G105" i="6"/>
  <c r="H105" i="6"/>
  <c r="I105" i="6"/>
  <c r="C106" i="6"/>
  <c r="J106" i="6" s="1"/>
  <c r="D106" i="6"/>
  <c r="E106" i="6"/>
  <c r="F106" i="6"/>
  <c r="G106" i="6"/>
  <c r="H106" i="6"/>
  <c r="I106" i="6"/>
  <c r="C107" i="6"/>
  <c r="J107" i="6" s="1"/>
  <c r="D107" i="6"/>
  <c r="E107" i="6"/>
  <c r="F107" i="6"/>
  <c r="G107" i="6"/>
  <c r="H107" i="6"/>
  <c r="I107" i="6"/>
  <c r="C108" i="6"/>
  <c r="J108" i="6" s="1"/>
  <c r="D108" i="6"/>
  <c r="E108" i="6"/>
  <c r="F108" i="6"/>
  <c r="G108" i="6"/>
  <c r="H108" i="6"/>
  <c r="I108" i="6"/>
  <c r="C109" i="6"/>
  <c r="D109" i="6"/>
  <c r="E109" i="6"/>
  <c r="F109" i="6"/>
  <c r="J109" i="6" s="1"/>
  <c r="G109" i="6"/>
  <c r="H109" i="6"/>
  <c r="I109" i="6"/>
  <c r="I5" i="6"/>
  <c r="H5" i="6"/>
  <c r="G5" i="6"/>
  <c r="F5" i="6"/>
  <c r="E5" i="6"/>
  <c r="D5" i="6"/>
  <c r="C5" i="6"/>
  <c r="J5" i="6" s="1"/>
  <c r="P9" i="4" l="1"/>
  <c r="P8" i="4"/>
  <c r="O8" i="4"/>
  <c r="P7" i="4"/>
  <c r="O7" i="4"/>
  <c r="N7" i="4"/>
  <c r="P6" i="4"/>
  <c r="O6" i="4"/>
  <c r="N6" i="4"/>
  <c r="M6" i="4"/>
  <c r="P5" i="4"/>
  <c r="O5" i="4"/>
  <c r="N5" i="4"/>
  <c r="M5" i="4"/>
  <c r="L5" i="4"/>
  <c r="P4" i="4"/>
  <c r="O4" i="4"/>
  <c r="N4" i="4"/>
  <c r="M4" i="4"/>
  <c r="L4" i="4"/>
  <c r="K4" i="4"/>
  <c r="P9" i="3"/>
  <c r="P8" i="3"/>
  <c r="O8" i="3"/>
  <c r="O7" i="3"/>
  <c r="P7" i="3"/>
  <c r="N7" i="3"/>
  <c r="N6" i="3"/>
  <c r="O6" i="3"/>
  <c r="P6" i="3"/>
  <c r="M6" i="3"/>
  <c r="P5" i="3"/>
  <c r="M5" i="3"/>
  <c r="N5" i="3"/>
  <c r="O5" i="3"/>
  <c r="L5" i="3"/>
  <c r="L4" i="3"/>
  <c r="M4" i="3"/>
  <c r="N4" i="3"/>
  <c r="O4" i="3"/>
  <c r="P4" i="3"/>
  <c r="K4" i="3"/>
  <c r="D9" i="2"/>
  <c r="E9" i="2"/>
  <c r="F9" i="2"/>
  <c r="G9" i="2"/>
  <c r="H9" i="2"/>
  <c r="I9" i="2"/>
  <c r="J9" i="2"/>
  <c r="E8" i="2"/>
  <c r="F8" i="2"/>
  <c r="G8" i="2"/>
  <c r="H8" i="2"/>
  <c r="I8" i="2"/>
  <c r="J8" i="2"/>
  <c r="D8" i="2"/>
  <c r="D4" i="2"/>
  <c r="E4" i="2"/>
  <c r="F4" i="2"/>
  <c r="G4" i="2"/>
  <c r="H4" i="2"/>
  <c r="I4" i="2"/>
  <c r="J4" i="2"/>
  <c r="J3" i="2"/>
  <c r="I3" i="2"/>
  <c r="H3" i="2"/>
  <c r="G3" i="2"/>
  <c r="F3" i="2"/>
  <c r="E3" i="2"/>
  <c r="D3" i="2"/>
  <c r="M1" i="1"/>
  <c r="O1" i="1"/>
  <c r="Q1" i="1"/>
  <c r="S1" i="1"/>
  <c r="K1" i="1"/>
  <c r="G1" i="1"/>
  <c r="C1" i="1"/>
  <c r="M2" i="1"/>
  <c r="O2" i="1"/>
  <c r="Q2" i="1"/>
  <c r="S2" i="1"/>
  <c r="K2" i="1"/>
  <c r="G2" i="1"/>
  <c r="C2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6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6" i="1"/>
</calcChain>
</file>

<file path=xl/sharedStrings.xml><?xml version="1.0" encoding="utf-8"?>
<sst xmlns="http://schemas.openxmlformats.org/spreadsheetml/2006/main" count="366" uniqueCount="270">
  <si>
    <t>DATA</t>
  </si>
  <si>
    <t>BOVA11</t>
  </si>
  <si>
    <t>%</t>
  </si>
  <si>
    <t>IFIX</t>
  </si>
  <si>
    <t>Selic/23</t>
  </si>
  <si>
    <t>29/07/2019</t>
  </si>
  <si>
    <t>30/07/2019</t>
  </si>
  <si>
    <t>31/07/2019</t>
  </si>
  <si>
    <t>01/08/2019</t>
  </si>
  <si>
    <t>02/08/2019</t>
  </si>
  <si>
    <t>05/08/2019</t>
  </si>
  <si>
    <t>06/08/2019</t>
  </si>
  <si>
    <t>07/08/2019</t>
  </si>
  <si>
    <t>08/08/2019</t>
  </si>
  <si>
    <t>09/08/2019</t>
  </si>
  <si>
    <t>12/08/2019</t>
  </si>
  <si>
    <t>13/08/2019</t>
  </si>
  <si>
    <t>14/08/2019</t>
  </si>
  <si>
    <t>15/08/2019</t>
  </si>
  <si>
    <t>16/08/2019</t>
  </si>
  <si>
    <t>19/08/2019</t>
  </si>
  <si>
    <t>20/08/2019</t>
  </si>
  <si>
    <t>21/08/2019</t>
  </si>
  <si>
    <t>22/08/2019</t>
  </si>
  <si>
    <t>23/08/2019</t>
  </si>
  <si>
    <t>26/08/2019</t>
  </si>
  <si>
    <t>27/08/2019</t>
  </si>
  <si>
    <t>28/08/2019</t>
  </si>
  <si>
    <t>29/08/2019</t>
  </si>
  <si>
    <t>30/08/2019</t>
  </si>
  <si>
    <t>02/09/2019</t>
  </si>
  <si>
    <t>03/09/2019</t>
  </si>
  <si>
    <t>04/09/2019</t>
  </si>
  <si>
    <t>05/09/2019</t>
  </si>
  <si>
    <t>06/09/2019</t>
  </si>
  <si>
    <t>09/09/2019</t>
  </si>
  <si>
    <t>10/09/2019</t>
  </si>
  <si>
    <t>11/09/2019</t>
  </si>
  <si>
    <t>12/09/2019</t>
  </si>
  <si>
    <t>13/09/2019</t>
  </si>
  <si>
    <t>16/09/2019</t>
  </si>
  <si>
    <t>17/09/2019</t>
  </si>
  <si>
    <t>18/09/2019</t>
  </si>
  <si>
    <t>19/09/2019</t>
  </si>
  <si>
    <t>20/09/2019</t>
  </si>
  <si>
    <t>23/09/2019</t>
  </si>
  <si>
    <t>24/09/2019</t>
  </si>
  <si>
    <t>25/09/2019</t>
  </si>
  <si>
    <t>26/09/2019</t>
  </si>
  <si>
    <t>27/09/2019</t>
  </si>
  <si>
    <t>30/09/2019</t>
  </si>
  <si>
    <t>01/10/2019</t>
  </si>
  <si>
    <t>02/10/2019</t>
  </si>
  <si>
    <t>03/10/2019</t>
  </si>
  <si>
    <t>04/10/2019</t>
  </si>
  <si>
    <t>07/10/2019</t>
  </si>
  <si>
    <t>08/10/2019</t>
  </si>
  <si>
    <t>09/10/2019</t>
  </si>
  <si>
    <t>10/10/2019</t>
  </si>
  <si>
    <t>11/10/2019</t>
  </si>
  <si>
    <t>14/10/2019</t>
  </si>
  <si>
    <t>15/10/2019</t>
  </si>
  <si>
    <t>16/10/2019</t>
  </si>
  <si>
    <t>17/10/2019</t>
  </si>
  <si>
    <t>18/10/2019</t>
  </si>
  <si>
    <t>21/10/2019</t>
  </si>
  <si>
    <t>22/10/2019</t>
  </si>
  <si>
    <t>23/10/2019</t>
  </si>
  <si>
    <t>24/10/2019</t>
  </si>
  <si>
    <t>25/10/2019</t>
  </si>
  <si>
    <t>28/10/2019</t>
  </si>
  <si>
    <t>29/10/2019</t>
  </si>
  <si>
    <t>30/10/2019</t>
  </si>
  <si>
    <t>31/10/2019</t>
  </si>
  <si>
    <t>01/11/2019</t>
  </si>
  <si>
    <t>04/11/2019</t>
  </si>
  <si>
    <t>05/11/2019</t>
  </si>
  <si>
    <t>06/11/2019</t>
  </si>
  <si>
    <t>07/11/2019</t>
  </si>
  <si>
    <t>08/11/2019</t>
  </si>
  <si>
    <t>11/11/2019</t>
  </si>
  <si>
    <t>12/11/2019</t>
  </si>
  <si>
    <t>13/11/2019</t>
  </si>
  <si>
    <t>14/11/2019</t>
  </si>
  <si>
    <t>18/11/2019</t>
  </si>
  <si>
    <t>19/11/2019</t>
  </si>
  <si>
    <t>21/11/2019</t>
  </si>
  <si>
    <t>22/11/2019</t>
  </si>
  <si>
    <t>25/11/2019</t>
  </si>
  <si>
    <t>26/11/2019</t>
  </si>
  <si>
    <t>27/11/2019</t>
  </si>
  <si>
    <t>28/11/2019</t>
  </si>
  <si>
    <t>29/11/2019</t>
  </si>
  <si>
    <t>02/12/2019</t>
  </si>
  <si>
    <t>03/12/2019</t>
  </si>
  <si>
    <t>04/12/2019</t>
  </si>
  <si>
    <t>05/12/2019</t>
  </si>
  <si>
    <t>06/12/2019</t>
  </si>
  <si>
    <t>09/12/2019</t>
  </si>
  <si>
    <t>10/12/2019</t>
  </si>
  <si>
    <t>11/12/2019</t>
  </si>
  <si>
    <t>12/12/2019</t>
  </si>
  <si>
    <t>13/12/2019</t>
  </si>
  <si>
    <t>16/12/2019</t>
  </si>
  <si>
    <t>17/12/2019</t>
  </si>
  <si>
    <t>18/12/2019</t>
  </si>
  <si>
    <t>19/12/2019</t>
  </si>
  <si>
    <t>20/12/2019</t>
  </si>
  <si>
    <t>23/12/2019</t>
  </si>
  <si>
    <t>26/12/2019</t>
  </si>
  <si>
    <t>27/12/2019</t>
  </si>
  <si>
    <t>30/12/2019</t>
  </si>
  <si>
    <t>02/01/2020</t>
  </si>
  <si>
    <t>03/01/2020</t>
  </si>
  <si>
    <t>06/01/2020</t>
  </si>
  <si>
    <t>07/01/2020</t>
  </si>
  <si>
    <t>08/01/2020</t>
  </si>
  <si>
    <t>09/01/2020</t>
  </si>
  <si>
    <t>10/01/2020</t>
  </si>
  <si>
    <t>13/01/2020</t>
  </si>
  <si>
    <t>14/01/2020</t>
  </si>
  <si>
    <t>15/01/2020</t>
  </si>
  <si>
    <t>16/01/2020</t>
  </si>
  <si>
    <t>17/01/2020</t>
  </si>
  <si>
    <t>20/01/2020</t>
  </si>
  <si>
    <t>21/01/2020</t>
  </si>
  <si>
    <t>22/01/2020</t>
  </si>
  <si>
    <t>23/01/2020</t>
  </si>
  <si>
    <t>24/01/2020</t>
  </si>
  <si>
    <t>27/01/2020</t>
  </si>
  <si>
    <t>28/01/2020</t>
  </si>
  <si>
    <t>29/01/2020</t>
  </si>
  <si>
    <t>30/01/2020</t>
  </si>
  <si>
    <t>31/01/2020</t>
  </si>
  <si>
    <t>03/02/2020</t>
  </si>
  <si>
    <t>04/02/2020</t>
  </si>
  <si>
    <t>05/02/2020</t>
  </si>
  <si>
    <t>06/02/2020</t>
  </si>
  <si>
    <t>07/02/2020</t>
  </si>
  <si>
    <t>10/02/2020</t>
  </si>
  <si>
    <t>11/02/2020</t>
  </si>
  <si>
    <t>12/02/2020</t>
  </si>
  <si>
    <t>13/02/2020</t>
  </si>
  <si>
    <t>14/02/2020</t>
  </si>
  <si>
    <t>17/02/2020</t>
  </si>
  <si>
    <t>18/02/2020</t>
  </si>
  <si>
    <t>19/02/2020</t>
  </si>
  <si>
    <t>20/02/2020</t>
  </si>
  <si>
    <t>21/02/2020</t>
  </si>
  <si>
    <t>26/02/2020</t>
  </si>
  <si>
    <t>27/02/2020</t>
  </si>
  <si>
    <t>28/02/2020</t>
  </si>
  <si>
    <t>02/03/2020</t>
  </si>
  <si>
    <t>03/03/2020</t>
  </si>
  <si>
    <t>04/03/2020</t>
  </si>
  <si>
    <t>05/03/2020</t>
  </si>
  <si>
    <t>06/03/2020</t>
  </si>
  <si>
    <t>09/03/2020</t>
  </si>
  <si>
    <t>10/03/2020</t>
  </si>
  <si>
    <t>11/03/2020</t>
  </si>
  <si>
    <t>12/03/2020</t>
  </si>
  <si>
    <t>13/03/2020</t>
  </si>
  <si>
    <t>16/03/2020</t>
  </si>
  <si>
    <t>17/03/2020</t>
  </si>
  <si>
    <t>18/03/2020</t>
  </si>
  <si>
    <t>19/03/2020</t>
  </si>
  <si>
    <t>20/03/2020</t>
  </si>
  <si>
    <t>23/03/2020</t>
  </si>
  <si>
    <t>24/03/2020</t>
  </si>
  <si>
    <t>25/03/2020</t>
  </si>
  <si>
    <t>26/03/2020</t>
  </si>
  <si>
    <t>27/03/2020</t>
  </si>
  <si>
    <t>30/03/2020</t>
  </si>
  <si>
    <t>31/03/2020</t>
  </si>
  <si>
    <t>01/04/2020</t>
  </si>
  <si>
    <t>02/04/2020</t>
  </si>
  <si>
    <t>03/04/2020</t>
  </si>
  <si>
    <t>06/04/2020</t>
  </si>
  <si>
    <t>07/04/2020</t>
  </si>
  <si>
    <t>08/04/2020</t>
  </si>
  <si>
    <t>09/04/2020</t>
  </si>
  <si>
    <t>13/04/2020</t>
  </si>
  <si>
    <t>14/04/2020</t>
  </si>
  <si>
    <t>15/04/2020</t>
  </si>
  <si>
    <t>16/04/2020</t>
  </si>
  <si>
    <t>17/04/2020</t>
  </si>
  <si>
    <t>20/04/2020</t>
  </si>
  <si>
    <t>22/04/2020</t>
  </si>
  <si>
    <t>23/04/2020</t>
  </si>
  <si>
    <t>24/04/2020</t>
  </si>
  <si>
    <t>27/04/2020</t>
  </si>
  <si>
    <t>28/04/2020</t>
  </si>
  <si>
    <t>29/04/2020</t>
  </si>
  <si>
    <t>30/04/2020</t>
  </si>
  <si>
    <t>04/05/2020</t>
  </si>
  <si>
    <t>05/05/2020</t>
  </si>
  <si>
    <t>06/05/2020</t>
  </si>
  <si>
    <t>07/05/2020</t>
  </si>
  <si>
    <t>08/05/2020</t>
  </si>
  <si>
    <t>11/05/2020</t>
  </si>
  <si>
    <t>12/05/2020</t>
  </si>
  <si>
    <t>13/05/2020</t>
  </si>
  <si>
    <t>14/05/2020</t>
  </si>
  <si>
    <t>15/05/2020</t>
  </si>
  <si>
    <t>18/05/2020</t>
  </si>
  <si>
    <t>19/05/2020</t>
  </si>
  <si>
    <t>20/05/2020</t>
  </si>
  <si>
    <t>21/05/2020</t>
  </si>
  <si>
    <t>22/05/2020</t>
  </si>
  <si>
    <t>25/05/2020</t>
  </si>
  <si>
    <t>26/05/2020</t>
  </si>
  <si>
    <t>27/05/2020</t>
  </si>
  <si>
    <t>28/05/2020</t>
  </si>
  <si>
    <t>29/05/2020</t>
  </si>
  <si>
    <t>01/06/2020</t>
  </si>
  <si>
    <t>02/06/2020</t>
  </si>
  <si>
    <t>03/06/2020</t>
  </si>
  <si>
    <t>04/06/2020</t>
  </si>
  <si>
    <t>05/06/2020</t>
  </si>
  <si>
    <t>08/06/2020</t>
  </si>
  <si>
    <t>09/06/2020</t>
  </si>
  <si>
    <t>10/06/2020</t>
  </si>
  <si>
    <t>12/06/2020</t>
  </si>
  <si>
    <t>15/06/2020</t>
  </si>
  <si>
    <t>16/06/2020</t>
  </si>
  <si>
    <t>17/06/2020</t>
  </si>
  <si>
    <t>18/06/2020</t>
  </si>
  <si>
    <t>19/06/2020</t>
  </si>
  <si>
    <t>22/06/2020</t>
  </si>
  <si>
    <t>23/06/2020</t>
  </si>
  <si>
    <t>24/06/2020</t>
  </si>
  <si>
    <t>25/06/2020</t>
  </si>
  <si>
    <t>26/06/2020</t>
  </si>
  <si>
    <t>29/06/2020</t>
  </si>
  <si>
    <t>30/06/2020</t>
  </si>
  <si>
    <t>01/07/2020</t>
  </si>
  <si>
    <t>02/07/2020</t>
  </si>
  <si>
    <t>03/07/2020</t>
  </si>
  <si>
    <t>06/07/2020</t>
  </si>
  <si>
    <t>07/07/2020</t>
  </si>
  <si>
    <t>08/07/2020</t>
  </si>
  <si>
    <t>09/07/2020</t>
  </si>
  <si>
    <t>10/07/2020</t>
  </si>
  <si>
    <t>13/07/2020</t>
  </si>
  <si>
    <t>14/07/2020</t>
  </si>
  <si>
    <t>15/07/2020</t>
  </si>
  <si>
    <t>16/07/2020</t>
  </si>
  <si>
    <t>17/07/2020</t>
  </si>
  <si>
    <t>20/07/2020</t>
  </si>
  <si>
    <t>21/07/2020</t>
  </si>
  <si>
    <t>22/07/2020</t>
  </si>
  <si>
    <t>23/07/2020</t>
  </si>
  <si>
    <t>24/07/2020</t>
  </si>
  <si>
    <t>27/07/2020</t>
  </si>
  <si>
    <t>28/07/2020</t>
  </si>
  <si>
    <t>29/07/2020</t>
  </si>
  <si>
    <t>PRE/23</t>
  </si>
  <si>
    <t>PRE/25</t>
  </si>
  <si>
    <t>IPCA/24</t>
  </si>
  <si>
    <t>IPCA/45</t>
  </si>
  <si>
    <t>VOL DIÁRIA 12M</t>
  </si>
  <si>
    <t>VOL DIÁRIA JUL/DEZ 19</t>
  </si>
  <si>
    <t>SELIC/23</t>
  </si>
  <si>
    <t>VOL ANUAL JUL/DEZ 19</t>
  </si>
  <si>
    <t>VOL ANUAL 12M</t>
  </si>
  <si>
    <t>ÚLTIMOS 12 MESES</t>
  </si>
  <si>
    <t>JUL-DEZ 2019</t>
  </si>
  <si>
    <t>SOMA</t>
  </si>
  <si>
    <t>CARTEIRA</t>
  </si>
  <si>
    <t>VOL (ANUAL)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</si>
</sst>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3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0" xfId="0" applyNumberFormat="1"/>
    <xf numFmtId="10" fontId="0" fillId="0" borderId="0" xfId="1" applyNumberFormat="1" applyFont="1" applyAlignment="1">
      <alignment horizontal="center"/>
    </xf>
    <xf numFmtId="4" fontId="3" fillId="0" borderId="0" xfId="2" applyNumberFormat="1"/>
    <xf numFmtId="4" fontId="3" fillId="0" borderId="0" xfId="2" applyNumberFormat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/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4" borderId="8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0" fillId="0" borderId="0" xfId="0" applyNumberFormat="1"/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0" fontId="2" fillId="7" borderId="1" xfId="0" applyFont="1" applyFill="1" applyBorder="1"/>
    <xf numFmtId="164" fontId="2" fillId="7" borderId="1" xfId="1" applyNumberFormat="1" applyFont="1" applyFill="1" applyBorder="1" applyAlignment="1">
      <alignment horizontal="center"/>
    </xf>
    <xf numFmtId="10" fontId="2" fillId="7" borderId="1" xfId="1" applyNumberFormat="1" applyFont="1" applyFill="1" applyBorder="1" applyAlignment="1">
      <alignment horizontal="center"/>
    </xf>
    <xf numFmtId="166" fontId="0" fillId="0" borderId="0" xfId="1" applyNumberFormat="1" applyFont="1" applyAlignment="1">
      <alignment horizontal="center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JUL/DEZ 2019 (volatilidade anualizada)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'Comparativo Risco'!$D$7:$J$7</c:f>
              <c:strCache>
                <c:ptCount val="7"/>
                <c:pt idx="0">
                  <c:v>BOVA11</c:v>
                </c:pt>
                <c:pt idx="1">
                  <c:v>IFIX</c:v>
                </c:pt>
                <c:pt idx="2">
                  <c:v>SELIC/23</c:v>
                </c:pt>
                <c:pt idx="3">
                  <c:v>PRE/23</c:v>
                </c:pt>
                <c:pt idx="4">
                  <c:v>PRE/25</c:v>
                </c:pt>
                <c:pt idx="5">
                  <c:v>IPCA/24</c:v>
                </c:pt>
                <c:pt idx="6">
                  <c:v>IPCA/45</c:v>
                </c:pt>
              </c:strCache>
            </c:strRef>
          </c:cat>
          <c:val>
            <c:numRef>
              <c:f>'Comparativo Risco'!$D$8:$J$8</c:f>
              <c:numCache>
                <c:formatCode>0.00%</c:formatCode>
                <c:ptCount val="7"/>
                <c:pt idx="0">
                  <c:v>0.16811665830173347</c:v>
                </c:pt>
                <c:pt idx="1">
                  <c:v>5.0610728513787208E-2</c:v>
                </c:pt>
                <c:pt idx="2">
                  <c:v>5.0112593680434736E-4</c:v>
                </c:pt>
                <c:pt idx="3">
                  <c:v>3.4154553437631789E-2</c:v>
                </c:pt>
                <c:pt idx="4">
                  <c:v>5.6764719072741977E-2</c:v>
                </c:pt>
                <c:pt idx="5">
                  <c:v>3.9483679069288784E-2</c:v>
                </c:pt>
                <c:pt idx="6">
                  <c:v>0.16866083747987051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93688"/>
        <c:axId val="203297608"/>
      </c:barChart>
      <c:catAx>
        <c:axId val="20329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297608"/>
        <c:crosses val="autoZero"/>
        <c:auto val="1"/>
        <c:lblAlgn val="ctr"/>
        <c:lblOffset val="100"/>
        <c:noMultiLvlLbl val="0"/>
      </c:catAx>
      <c:valAx>
        <c:axId val="20329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293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Volatilidade últimos 12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'Comparativo Risco'!$D$7:$J$7</c:f>
              <c:strCache>
                <c:ptCount val="7"/>
                <c:pt idx="0">
                  <c:v>BOVA11</c:v>
                </c:pt>
                <c:pt idx="1">
                  <c:v>IFIX</c:v>
                </c:pt>
                <c:pt idx="2">
                  <c:v>SELIC/23</c:v>
                </c:pt>
                <c:pt idx="3">
                  <c:v>PRE/23</c:v>
                </c:pt>
                <c:pt idx="4">
                  <c:v>PRE/25</c:v>
                </c:pt>
                <c:pt idx="5">
                  <c:v>IPCA/24</c:v>
                </c:pt>
                <c:pt idx="6">
                  <c:v>IPCA/45</c:v>
                </c:pt>
              </c:strCache>
            </c:strRef>
          </c:cat>
          <c:val>
            <c:numRef>
              <c:f>'Comparativo Risco'!$D$9:$J$9</c:f>
              <c:numCache>
                <c:formatCode>0.00%</c:formatCode>
                <c:ptCount val="7"/>
                <c:pt idx="0">
                  <c:v>0.42970804767161513</c:v>
                </c:pt>
                <c:pt idx="1">
                  <c:v>0.80975851019685652</c:v>
                </c:pt>
                <c:pt idx="2">
                  <c:v>9.5281345771005492E-4</c:v>
                </c:pt>
                <c:pt idx="3">
                  <c:v>9.3817873023357382E-2</c:v>
                </c:pt>
                <c:pt idx="4">
                  <c:v>0.15625067587411454</c:v>
                </c:pt>
                <c:pt idx="5">
                  <c:v>0.10660395525311051</c:v>
                </c:pt>
                <c:pt idx="6">
                  <c:v>0.40581603004331962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94864"/>
        <c:axId val="203295256"/>
      </c:barChart>
      <c:catAx>
        <c:axId val="20329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295256"/>
        <c:crosses val="autoZero"/>
        <c:auto val="1"/>
        <c:lblAlgn val="ctr"/>
        <c:lblOffset val="100"/>
        <c:noMultiLvlLbl val="0"/>
      </c:catAx>
      <c:valAx>
        <c:axId val="20329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29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52387</xdr:rowOff>
    </xdr:from>
    <xdr:to>
      <xdr:col>7</xdr:col>
      <xdr:colOff>57150</xdr:colOff>
      <xdr:row>23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9</xdr:row>
      <xdr:rowOff>52387</xdr:rowOff>
    </xdr:from>
    <xdr:to>
      <xdr:col>14</xdr:col>
      <xdr:colOff>514350</xdr:colOff>
      <xdr:row>23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4</xdr:row>
      <xdr:rowOff>123825</xdr:rowOff>
    </xdr:from>
    <xdr:to>
      <xdr:col>15</xdr:col>
      <xdr:colOff>542925</xdr:colOff>
      <xdr:row>10</xdr:row>
      <xdr:rowOff>95250</xdr:rowOff>
    </xdr:to>
    <xdr:sp macro="" textlink="">
      <xdr:nvSpPr>
        <xdr:cNvPr id="2" name="CaixaDeTexto 1"/>
        <xdr:cNvSpPr txBox="1"/>
      </xdr:nvSpPr>
      <xdr:spPr>
        <a:xfrm>
          <a:off x="7858125" y="885825"/>
          <a:ext cx="2790825" cy="1114425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/>
            <a:t>DADOS DE JUL/DEZ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tabSelected="1" topLeftCell="A93" workbookViewId="0">
      <selection activeCell="C110" sqref="C110"/>
    </sheetView>
  </sheetViews>
  <sheetFormatPr defaultRowHeight="15" x14ac:dyDescent="0.25"/>
  <cols>
    <col min="1" max="1" width="21.42578125" bestFit="1" customWidth="1"/>
    <col min="2" max="2" width="9.140625" style="2"/>
    <col min="3" max="3" width="9.140625" style="3"/>
    <col min="5" max="5" width="10.7109375" bestFit="1" customWidth="1"/>
    <col min="11" max="11" width="12" bestFit="1" customWidth="1"/>
  </cols>
  <sheetData>
    <row r="1" spans="1:19" x14ac:dyDescent="0.25">
      <c r="A1" t="s">
        <v>261</v>
      </c>
      <c r="C1" s="3">
        <f>_xlfn.STDEV.P(C6:C110)</f>
        <v>1.0590354026514502E-2</v>
      </c>
      <c r="G1" s="7">
        <f>_xlfn.STDEV.P(G6:G110)</f>
        <v>3.1881762218877751E-3</v>
      </c>
      <c r="K1" s="7">
        <f>_xlfn.STDEV.P(K6:K111)</f>
        <v>3.1567966769251742E-5</v>
      </c>
      <c r="L1" s="7"/>
      <c r="M1" s="7">
        <f t="shared" ref="M1:S1" si="0">_xlfn.STDEV.P(M6:M111)</f>
        <v>2.1515346318199983E-3</v>
      </c>
      <c r="N1" s="7"/>
      <c r="O1" s="7">
        <f t="shared" si="0"/>
        <v>3.5758411883076249E-3</v>
      </c>
      <c r="P1" s="7"/>
      <c r="Q1" s="7">
        <f t="shared" si="0"/>
        <v>2.4872379919815314E-3</v>
      </c>
      <c r="R1" s="7"/>
      <c r="S1" s="7">
        <f t="shared" si="0"/>
        <v>1.0624634092562363E-2</v>
      </c>
    </row>
    <row r="2" spans="1:19" x14ac:dyDescent="0.25">
      <c r="A2" t="s">
        <v>260</v>
      </c>
      <c r="C2" s="3">
        <f>_xlfn.STDEV.P(C6:C253)</f>
        <v>2.7069062631004316E-2</v>
      </c>
      <c r="G2" s="3">
        <f>_xlfn.STDEV.P(G6:G249)</f>
        <v>5.1009991428548639E-2</v>
      </c>
      <c r="K2" s="7">
        <f>_xlfn.STDEV.P(K6:K255)</f>
        <v>6.002160606991342E-5</v>
      </c>
      <c r="L2" s="7"/>
      <c r="M2" s="7">
        <f t="shared" ref="M2:S2" si="1">_xlfn.STDEV.P(M6:M255)</f>
        <v>5.909970489353311E-3</v>
      </c>
      <c r="N2" s="7"/>
      <c r="O2" s="7">
        <f t="shared" si="1"/>
        <v>9.8428673940158789E-3</v>
      </c>
      <c r="P2" s="7"/>
      <c r="Q2" s="7">
        <f t="shared" si="1"/>
        <v>6.7154179613235247E-3</v>
      </c>
      <c r="R2" s="7"/>
      <c r="S2" s="7">
        <f t="shared" si="1"/>
        <v>2.5564006989003338E-2</v>
      </c>
    </row>
    <row r="4" spans="1:19" x14ac:dyDescent="0.25">
      <c r="A4" s="2" t="s">
        <v>0</v>
      </c>
      <c r="B4" s="2" t="s">
        <v>1</v>
      </c>
      <c r="C4" s="3" t="s">
        <v>2</v>
      </c>
      <c r="E4" s="2" t="s">
        <v>0</v>
      </c>
      <c r="F4" s="2" t="s">
        <v>3</v>
      </c>
      <c r="G4" s="2" t="s">
        <v>2</v>
      </c>
      <c r="I4" s="2" t="s">
        <v>0</v>
      </c>
      <c r="J4" s="2" t="s">
        <v>4</v>
      </c>
      <c r="K4" s="2" t="s">
        <v>2</v>
      </c>
      <c r="L4" s="2" t="s">
        <v>256</v>
      </c>
      <c r="M4" s="2" t="s">
        <v>2</v>
      </c>
      <c r="N4" s="2" t="s">
        <v>257</v>
      </c>
      <c r="O4" s="2" t="s">
        <v>2</v>
      </c>
      <c r="P4" s="2" t="s">
        <v>258</v>
      </c>
      <c r="Q4" s="2" t="s">
        <v>2</v>
      </c>
      <c r="R4" s="2" t="s">
        <v>259</v>
      </c>
      <c r="S4" s="2" t="s">
        <v>2</v>
      </c>
    </row>
    <row r="5" spans="1:19" x14ac:dyDescent="0.25">
      <c r="A5" s="5">
        <v>43676</v>
      </c>
      <c r="B5">
        <v>99.12</v>
      </c>
      <c r="E5" s="1">
        <v>43676</v>
      </c>
      <c r="F5" s="4">
        <v>2650</v>
      </c>
      <c r="I5" t="s">
        <v>5</v>
      </c>
      <c r="J5" s="6">
        <v>10239.530000000001</v>
      </c>
      <c r="L5" s="6">
        <v>811.66</v>
      </c>
      <c r="N5" s="6">
        <v>697.74</v>
      </c>
      <c r="P5" s="6">
        <v>2802.45</v>
      </c>
      <c r="R5" s="6">
        <v>1308.5</v>
      </c>
    </row>
    <row r="6" spans="1:19" x14ac:dyDescent="0.25">
      <c r="A6" s="5">
        <v>43677</v>
      </c>
      <c r="B6">
        <v>97.98</v>
      </c>
      <c r="C6" s="3">
        <f>(B6/B5)-1</f>
        <v>-1.150121065375298E-2</v>
      </c>
      <c r="E6" s="1">
        <v>43677</v>
      </c>
      <c r="F6" s="4">
        <v>2660</v>
      </c>
      <c r="G6" s="3">
        <f>(F6/F5)-1</f>
        <v>3.7735849056603765E-3</v>
      </c>
      <c r="I6" t="s">
        <v>6</v>
      </c>
      <c r="J6" s="6">
        <v>10242.06</v>
      </c>
      <c r="K6" s="7">
        <f>(J6/J5)-1</f>
        <v>2.4708165316167374E-4</v>
      </c>
      <c r="L6" s="6">
        <v>811.86</v>
      </c>
      <c r="M6" s="7">
        <f>(L6/L5)-1</f>
        <v>2.4640859473179511E-4</v>
      </c>
      <c r="N6" s="6">
        <v>698.63</v>
      </c>
      <c r="O6" s="7">
        <f>(N6/N5)-1</f>
        <v>1.2755467652707519E-3</v>
      </c>
      <c r="P6" s="6">
        <v>2801.59</v>
      </c>
      <c r="Q6" s="7">
        <f>(P6/P5)-1</f>
        <v>-3.0687434209342168E-4</v>
      </c>
      <c r="R6" s="6">
        <v>1308.78</v>
      </c>
      <c r="S6" s="7">
        <f>(R6/R5)-1</f>
        <v>2.1398547955664426E-4</v>
      </c>
    </row>
    <row r="7" spans="1:19" x14ac:dyDescent="0.25">
      <c r="A7" s="5">
        <v>43678</v>
      </c>
      <c r="B7">
        <v>98.43</v>
      </c>
      <c r="C7" s="3">
        <f t="shared" ref="C7:C70" si="2">(B7/B6)-1</f>
        <v>4.5927740355173885E-3</v>
      </c>
      <c r="E7" s="1">
        <v>43678</v>
      </c>
      <c r="F7" s="4">
        <v>2653</v>
      </c>
      <c r="G7" s="3">
        <f t="shared" ref="G7:G70" si="3">(F7/F6)-1</f>
        <v>-2.6315789473684292E-3</v>
      </c>
      <c r="I7" t="s">
        <v>7</v>
      </c>
      <c r="J7" s="6">
        <v>10244.58</v>
      </c>
      <c r="K7" s="7">
        <f t="shared" ref="K7:K70" si="4">(J7/J6)-1</f>
        <v>2.4604425281626874E-4</v>
      </c>
      <c r="L7" s="6">
        <v>812.32</v>
      </c>
      <c r="M7" s="7">
        <f t="shared" ref="M7:M70" si="5">(L7/L6)-1</f>
        <v>5.6660015273579667E-4</v>
      </c>
      <c r="N7" s="6">
        <v>699.52</v>
      </c>
      <c r="O7" s="7">
        <f t="shared" ref="O7:O70" si="6">(N7/N6)-1</f>
        <v>1.2739218184161238E-3</v>
      </c>
      <c r="P7" s="6">
        <v>2802.11</v>
      </c>
      <c r="Q7" s="7">
        <f t="shared" ref="Q7:Q70" si="7">(P7/P6)-1</f>
        <v>1.8560888638230466E-4</v>
      </c>
      <c r="R7" s="6">
        <v>1302.57</v>
      </c>
      <c r="S7" s="7">
        <f t="shared" ref="S7:S70" si="8">(R7/R6)-1</f>
        <v>-4.7448769082657494E-3</v>
      </c>
    </row>
    <row r="8" spans="1:19" x14ac:dyDescent="0.25">
      <c r="A8" s="5">
        <v>43679</v>
      </c>
      <c r="B8">
        <v>98.78</v>
      </c>
      <c r="C8" s="3">
        <f t="shared" si="2"/>
        <v>3.5558264756678781E-3</v>
      </c>
      <c r="E8" s="1">
        <v>43679</v>
      </c>
      <c r="F8" s="4">
        <v>2662</v>
      </c>
      <c r="G8" s="3">
        <f t="shared" si="3"/>
        <v>3.3923859781379573E-3</v>
      </c>
      <c r="I8" t="s">
        <v>8</v>
      </c>
      <c r="J8" s="6">
        <v>10246.91</v>
      </c>
      <c r="K8" s="7">
        <f t="shared" si="4"/>
        <v>2.2743733759700291E-4</v>
      </c>
      <c r="L8" s="6">
        <v>813.04</v>
      </c>
      <c r="M8" s="7">
        <f t="shared" si="5"/>
        <v>8.8635020681504528E-4</v>
      </c>
      <c r="N8" s="6">
        <v>700.06</v>
      </c>
      <c r="O8" s="7">
        <f t="shared" si="6"/>
        <v>7.7195791399820024E-4</v>
      </c>
      <c r="P8" s="6">
        <v>2802.62</v>
      </c>
      <c r="Q8" s="7">
        <f t="shared" si="7"/>
        <v>1.8200570284521156E-4</v>
      </c>
      <c r="R8" s="6">
        <v>1309.33</v>
      </c>
      <c r="S8" s="7">
        <f t="shared" si="8"/>
        <v>5.1897402826719397E-3</v>
      </c>
    </row>
    <row r="9" spans="1:19" x14ac:dyDescent="0.25">
      <c r="A9" s="5">
        <v>43682</v>
      </c>
      <c r="B9">
        <v>96.47</v>
      </c>
      <c r="C9" s="3">
        <f t="shared" si="2"/>
        <v>-2.3385300668151476E-2</v>
      </c>
      <c r="E9" s="1">
        <v>43682</v>
      </c>
      <c r="F9" s="4">
        <v>2647</v>
      </c>
      <c r="G9" s="3">
        <f t="shared" si="3"/>
        <v>-5.6348610067618043E-3</v>
      </c>
      <c r="I9" t="s">
        <v>9</v>
      </c>
      <c r="J9" s="6">
        <v>10249.24</v>
      </c>
      <c r="K9" s="7">
        <f t="shared" si="4"/>
        <v>2.2738562161661591E-4</v>
      </c>
      <c r="L9" s="6">
        <v>810.63</v>
      </c>
      <c r="M9" s="7">
        <f t="shared" si="5"/>
        <v>-2.9641838039948798E-3</v>
      </c>
      <c r="N9" s="6">
        <v>696.36</v>
      </c>
      <c r="O9" s="7">
        <f t="shared" si="6"/>
        <v>-5.2852612633201845E-3</v>
      </c>
      <c r="P9" s="6">
        <v>2802.17</v>
      </c>
      <c r="Q9" s="7">
        <f t="shared" si="7"/>
        <v>-1.6056404364483967E-4</v>
      </c>
      <c r="R9" s="6">
        <v>1287.24</v>
      </c>
      <c r="S9" s="7">
        <f t="shared" si="8"/>
        <v>-1.6871224213910851E-2</v>
      </c>
    </row>
    <row r="10" spans="1:19" x14ac:dyDescent="0.25">
      <c r="A10" s="5">
        <v>43683</v>
      </c>
      <c r="B10">
        <v>98.44</v>
      </c>
      <c r="C10" s="3">
        <f t="shared" si="2"/>
        <v>2.0420856224732997E-2</v>
      </c>
      <c r="E10" s="1">
        <v>43683</v>
      </c>
      <c r="F10" s="4">
        <v>2650</v>
      </c>
      <c r="G10" s="3">
        <f t="shared" si="3"/>
        <v>1.1333585190782536E-3</v>
      </c>
      <c r="I10" t="s">
        <v>10</v>
      </c>
      <c r="J10" s="6">
        <v>10251.57</v>
      </c>
      <c r="K10" s="7">
        <f t="shared" si="4"/>
        <v>2.2733392914986439E-4</v>
      </c>
      <c r="L10" s="6">
        <v>809.02</v>
      </c>
      <c r="M10" s="7">
        <f t="shared" si="5"/>
        <v>-1.9861095691006136E-3</v>
      </c>
      <c r="N10" s="6">
        <v>694.79</v>
      </c>
      <c r="O10" s="7">
        <f t="shared" si="6"/>
        <v>-2.2545809638693237E-3</v>
      </c>
      <c r="P10" s="6">
        <v>2802.69</v>
      </c>
      <c r="Q10" s="7">
        <f t="shared" si="7"/>
        <v>1.8557046860112614E-4</v>
      </c>
      <c r="R10" s="6">
        <v>1274.82</v>
      </c>
      <c r="S10" s="7">
        <f t="shared" si="8"/>
        <v>-9.6485503868742883E-3</v>
      </c>
    </row>
    <row r="11" spans="1:19" x14ac:dyDescent="0.25">
      <c r="A11" s="5">
        <v>43684</v>
      </c>
      <c r="B11">
        <v>99.05</v>
      </c>
      <c r="C11" s="3">
        <f t="shared" si="2"/>
        <v>6.1966680211296143E-3</v>
      </c>
      <c r="E11" s="1">
        <v>43684</v>
      </c>
      <c r="F11" s="4">
        <v>2653</v>
      </c>
      <c r="G11" s="3">
        <f t="shared" si="3"/>
        <v>1.1320754716981352E-3</v>
      </c>
      <c r="I11" t="s">
        <v>11</v>
      </c>
      <c r="J11" s="6">
        <v>10253.9</v>
      </c>
      <c r="K11" s="7">
        <f t="shared" si="4"/>
        <v>2.272822601805391E-4</v>
      </c>
      <c r="L11" s="6">
        <v>808.44</v>
      </c>
      <c r="M11" s="7">
        <f t="shared" si="5"/>
        <v>-7.1691676349150413E-4</v>
      </c>
      <c r="N11" s="6">
        <v>694.98</v>
      </c>
      <c r="O11" s="7">
        <f t="shared" si="6"/>
        <v>2.7346392435134703E-4</v>
      </c>
      <c r="P11" s="6">
        <v>2801.84</v>
      </c>
      <c r="Q11" s="7">
        <f t="shared" si="7"/>
        <v>-3.0328006308222299E-4</v>
      </c>
      <c r="R11" s="6">
        <v>1294.19</v>
      </c>
      <c r="S11" s="7">
        <f t="shared" si="8"/>
        <v>1.5194301940666177E-2</v>
      </c>
    </row>
    <row r="12" spans="1:19" x14ac:dyDescent="0.25">
      <c r="A12" s="5">
        <v>43685</v>
      </c>
      <c r="B12">
        <v>100.35</v>
      </c>
      <c r="C12" s="3">
        <f t="shared" si="2"/>
        <v>1.3124684502776374E-2</v>
      </c>
      <c r="E12" s="1">
        <v>43685</v>
      </c>
      <c r="F12" s="4">
        <v>2651</v>
      </c>
      <c r="G12" s="3">
        <f t="shared" si="3"/>
        <v>-7.5386355069728683E-4</v>
      </c>
      <c r="I12" t="s">
        <v>12</v>
      </c>
      <c r="J12" s="6">
        <v>10256.24</v>
      </c>
      <c r="K12" s="7">
        <f t="shared" si="4"/>
        <v>2.2820585338267918E-4</v>
      </c>
      <c r="L12" s="6">
        <v>810.97</v>
      </c>
      <c r="M12" s="7">
        <f t="shared" si="5"/>
        <v>3.1294839443867239E-3</v>
      </c>
      <c r="N12" s="6">
        <v>697.97</v>
      </c>
      <c r="O12" s="7">
        <f t="shared" si="6"/>
        <v>4.3022820800597827E-3</v>
      </c>
      <c r="P12" s="6">
        <v>2813.29</v>
      </c>
      <c r="Q12" s="7">
        <f t="shared" si="7"/>
        <v>4.0866002341317653E-3</v>
      </c>
      <c r="R12" s="6">
        <v>1307.3699999999999</v>
      </c>
      <c r="S12" s="7">
        <f t="shared" si="8"/>
        <v>1.018397607770094E-2</v>
      </c>
    </row>
    <row r="13" spans="1:19" x14ac:dyDescent="0.25">
      <c r="A13" s="5">
        <v>43686</v>
      </c>
      <c r="B13">
        <v>100.24</v>
      </c>
      <c r="C13" s="3">
        <f t="shared" si="2"/>
        <v>-1.0961634280020061E-3</v>
      </c>
      <c r="E13" s="1">
        <v>43686</v>
      </c>
      <c r="F13" s="4">
        <v>2639</v>
      </c>
      <c r="G13" s="3">
        <f t="shared" si="3"/>
        <v>-4.5265937382119592E-3</v>
      </c>
      <c r="I13" t="s">
        <v>13</v>
      </c>
      <c r="J13" s="6">
        <v>10258.57</v>
      </c>
      <c r="K13" s="7">
        <f t="shared" si="4"/>
        <v>2.271787711676243E-4</v>
      </c>
      <c r="L13" s="6">
        <v>812.46</v>
      </c>
      <c r="M13" s="7">
        <f t="shared" si="5"/>
        <v>1.8373059422667204E-3</v>
      </c>
      <c r="N13" s="6">
        <v>700.27</v>
      </c>
      <c r="O13" s="7">
        <f t="shared" si="6"/>
        <v>3.2952705703683804E-3</v>
      </c>
      <c r="P13" s="6">
        <v>2818.6</v>
      </c>
      <c r="Q13" s="7">
        <f t="shared" si="7"/>
        <v>1.88746983069632E-3</v>
      </c>
      <c r="R13" s="6">
        <v>1323.64</v>
      </c>
      <c r="S13" s="7">
        <f t="shared" si="8"/>
        <v>1.2444831990943817E-2</v>
      </c>
    </row>
    <row r="14" spans="1:19" x14ac:dyDescent="0.25">
      <c r="A14" s="5">
        <v>43689</v>
      </c>
      <c r="B14">
        <v>98.16</v>
      </c>
      <c r="C14" s="3">
        <f t="shared" si="2"/>
        <v>-2.0750199521149204E-2</v>
      </c>
      <c r="E14" s="1">
        <v>43689</v>
      </c>
      <c r="F14" s="4">
        <v>2629</v>
      </c>
      <c r="G14" s="3">
        <f t="shared" si="3"/>
        <v>-3.7893141341417413E-3</v>
      </c>
      <c r="I14" t="s">
        <v>14</v>
      </c>
      <c r="J14" s="6">
        <v>10260.9</v>
      </c>
      <c r="K14" s="7">
        <f t="shared" si="4"/>
        <v>2.2712717269568472E-4</v>
      </c>
      <c r="L14" s="6">
        <v>812.4</v>
      </c>
      <c r="M14" s="7">
        <f t="shared" si="5"/>
        <v>-7.3849789528179777E-5</v>
      </c>
      <c r="N14" s="6">
        <v>700.1</v>
      </c>
      <c r="O14" s="7">
        <f t="shared" si="6"/>
        <v>-2.4276350550500592E-4</v>
      </c>
      <c r="P14" s="6">
        <v>2820.79</v>
      </c>
      <c r="Q14" s="7">
        <f t="shared" si="7"/>
        <v>7.7698148016747126E-4</v>
      </c>
      <c r="R14" s="6">
        <v>1324.07</v>
      </c>
      <c r="S14" s="7">
        <f t="shared" si="8"/>
        <v>3.2486174488521868E-4</v>
      </c>
    </row>
    <row r="15" spans="1:19" x14ac:dyDescent="0.25">
      <c r="A15" s="5">
        <v>43690</v>
      </c>
      <c r="B15">
        <v>99.52</v>
      </c>
      <c r="C15" s="3">
        <f t="shared" si="2"/>
        <v>1.3854930725346382E-2</v>
      </c>
      <c r="E15" s="1">
        <v>43690</v>
      </c>
      <c r="F15" s="4">
        <v>2636</v>
      </c>
      <c r="G15" s="3">
        <f t="shared" si="3"/>
        <v>2.6626093571699982E-3</v>
      </c>
      <c r="I15" t="s">
        <v>15</v>
      </c>
      <c r="J15" s="6">
        <v>10263.24</v>
      </c>
      <c r="K15" s="7">
        <f t="shared" si="4"/>
        <v>2.2805017103766367E-4</v>
      </c>
      <c r="L15" s="6">
        <v>810.28</v>
      </c>
      <c r="M15" s="7">
        <f t="shared" si="5"/>
        <v>-2.6095519448547932E-3</v>
      </c>
      <c r="N15" s="6">
        <v>696.42</v>
      </c>
      <c r="O15" s="7">
        <f t="shared" si="6"/>
        <v>-5.2563919440080653E-3</v>
      </c>
      <c r="P15" s="6">
        <v>2813.06</v>
      </c>
      <c r="Q15" s="7">
        <f t="shared" si="7"/>
        <v>-2.7403670602916819E-3</v>
      </c>
      <c r="R15" s="6">
        <v>1301.55</v>
      </c>
      <c r="S15" s="7">
        <f t="shared" si="8"/>
        <v>-1.7008164220924882E-2</v>
      </c>
    </row>
    <row r="16" spans="1:19" x14ac:dyDescent="0.25">
      <c r="A16" s="5">
        <v>43691</v>
      </c>
      <c r="B16">
        <v>96.75</v>
      </c>
      <c r="C16" s="3">
        <f t="shared" si="2"/>
        <v>-2.7833601286173626E-2</v>
      </c>
      <c r="E16" s="1">
        <v>43691</v>
      </c>
      <c r="F16" s="4">
        <v>2629</v>
      </c>
      <c r="G16" s="3">
        <f t="shared" si="3"/>
        <v>-2.6555386949924653E-3</v>
      </c>
      <c r="I16" t="s">
        <v>16</v>
      </c>
      <c r="J16" s="6">
        <v>10265.57</v>
      </c>
      <c r="K16" s="7">
        <f t="shared" si="4"/>
        <v>2.2702382483497097E-4</v>
      </c>
      <c r="L16" s="6">
        <v>812.02</v>
      </c>
      <c r="M16" s="7">
        <f t="shared" si="5"/>
        <v>2.1474058350199332E-3</v>
      </c>
      <c r="N16" s="6">
        <v>699.42</v>
      </c>
      <c r="O16" s="7">
        <f t="shared" si="6"/>
        <v>4.3077453260962351E-3</v>
      </c>
      <c r="P16" s="6">
        <v>2816.28</v>
      </c>
      <c r="Q16" s="7">
        <f t="shared" si="7"/>
        <v>1.1446609741705416E-3</v>
      </c>
      <c r="R16" s="6">
        <v>1324.59</v>
      </c>
      <c r="S16" s="7">
        <f t="shared" si="8"/>
        <v>1.7701970727209915E-2</v>
      </c>
    </row>
    <row r="17" spans="1:19" x14ac:dyDescent="0.25">
      <c r="A17" s="5">
        <v>43692</v>
      </c>
      <c r="B17">
        <v>95.36</v>
      </c>
      <c r="C17" s="3">
        <f t="shared" si="2"/>
        <v>-1.4366925064599467E-2</v>
      </c>
      <c r="E17" s="1">
        <v>43692</v>
      </c>
      <c r="F17" s="4">
        <v>2627</v>
      </c>
      <c r="G17" s="3">
        <f t="shared" si="3"/>
        <v>-7.607455306199995E-4</v>
      </c>
      <c r="I17" t="s">
        <v>17</v>
      </c>
      <c r="J17" s="6">
        <v>10267.91</v>
      </c>
      <c r="K17" s="7">
        <f t="shared" si="4"/>
        <v>2.2794642674495158E-4</v>
      </c>
      <c r="L17" s="6">
        <v>811.96</v>
      </c>
      <c r="M17" s="7">
        <f t="shared" si="5"/>
        <v>-7.3889805669691278E-5</v>
      </c>
      <c r="N17" s="6">
        <v>699.25</v>
      </c>
      <c r="O17" s="7">
        <f t="shared" si="6"/>
        <v>-2.4305853421402457E-4</v>
      </c>
      <c r="P17" s="6">
        <v>2819.5</v>
      </c>
      <c r="Q17" s="7">
        <f t="shared" si="7"/>
        <v>1.1433522235004823E-3</v>
      </c>
      <c r="R17" s="6">
        <v>1318.31</v>
      </c>
      <c r="S17" s="7">
        <f t="shared" si="8"/>
        <v>-4.7410896956794346E-3</v>
      </c>
    </row>
    <row r="18" spans="1:19" x14ac:dyDescent="0.25">
      <c r="A18" s="5">
        <v>43693</v>
      </c>
      <c r="B18">
        <v>96.15</v>
      </c>
      <c r="C18" s="3">
        <f t="shared" si="2"/>
        <v>8.2843959731544459E-3</v>
      </c>
      <c r="E18" s="1">
        <v>43693</v>
      </c>
      <c r="F18" s="4">
        <v>2637</v>
      </c>
      <c r="G18" s="3">
        <f t="shared" si="3"/>
        <v>3.806623524933439E-3</v>
      </c>
      <c r="I18" t="s">
        <v>18</v>
      </c>
      <c r="J18" s="6">
        <v>10270.24</v>
      </c>
      <c r="K18" s="7">
        <f t="shared" si="4"/>
        <v>2.2692057098283591E-4</v>
      </c>
      <c r="L18" s="6">
        <v>810.88</v>
      </c>
      <c r="M18" s="7">
        <f t="shared" si="5"/>
        <v>-1.3301147839795968E-3</v>
      </c>
      <c r="N18" s="6">
        <v>698.03</v>
      </c>
      <c r="O18" s="7">
        <f t="shared" si="6"/>
        <v>-1.7447264926707673E-3</v>
      </c>
      <c r="P18" s="6">
        <v>2817.23</v>
      </c>
      <c r="Q18" s="7">
        <f t="shared" si="7"/>
        <v>-8.0510728852634106E-4</v>
      </c>
      <c r="R18" s="6">
        <v>1321.83</v>
      </c>
      <c r="S18" s="7">
        <f t="shared" si="8"/>
        <v>2.6700851848200369E-3</v>
      </c>
    </row>
    <row r="19" spans="1:19" x14ac:dyDescent="0.25">
      <c r="A19" s="5">
        <v>43696</v>
      </c>
      <c r="B19">
        <v>95.77</v>
      </c>
      <c r="C19" s="3">
        <f t="shared" si="2"/>
        <v>-3.9521580863235428E-3</v>
      </c>
      <c r="E19" s="1">
        <v>43696</v>
      </c>
      <c r="F19" s="4">
        <v>2633</v>
      </c>
      <c r="G19" s="3">
        <f t="shared" si="3"/>
        <v>-1.5168752370117167E-3</v>
      </c>
      <c r="I19" t="s">
        <v>19</v>
      </c>
      <c r="J19" s="6">
        <v>10272.58</v>
      </c>
      <c r="K19" s="7">
        <f t="shared" si="4"/>
        <v>2.278427767998803E-4</v>
      </c>
      <c r="L19" s="6">
        <v>812.1</v>
      </c>
      <c r="M19" s="7">
        <f t="shared" si="5"/>
        <v>1.5045382794001139E-3</v>
      </c>
      <c r="N19" s="6">
        <v>699.97</v>
      </c>
      <c r="O19" s="7">
        <f t="shared" si="6"/>
        <v>2.7792501754939636E-3</v>
      </c>
      <c r="P19" s="6">
        <v>2823.46</v>
      </c>
      <c r="Q19" s="7">
        <f t="shared" si="7"/>
        <v>2.2113920411184207E-3</v>
      </c>
      <c r="R19" s="6">
        <v>1328.81</v>
      </c>
      <c r="S19" s="7">
        <f t="shared" si="8"/>
        <v>5.2805580142680775E-3</v>
      </c>
    </row>
    <row r="20" spans="1:19" x14ac:dyDescent="0.25">
      <c r="A20" s="5">
        <v>43697</v>
      </c>
      <c r="B20">
        <v>95.54</v>
      </c>
      <c r="C20" s="3">
        <f t="shared" si="2"/>
        <v>-2.4015871358461505E-3</v>
      </c>
      <c r="E20" s="1">
        <v>43697</v>
      </c>
      <c r="F20" s="4">
        <v>2624</v>
      </c>
      <c r="G20" s="3">
        <f t="shared" si="3"/>
        <v>-3.418154196733747E-3</v>
      </c>
      <c r="I20" t="s">
        <v>20</v>
      </c>
      <c r="J20" s="6">
        <v>10274.92</v>
      </c>
      <c r="K20" s="7">
        <f t="shared" si="4"/>
        <v>2.2779087629398731E-4</v>
      </c>
      <c r="L20" s="6">
        <v>813.59</v>
      </c>
      <c r="M20" s="7">
        <f t="shared" si="5"/>
        <v>1.8347494150967592E-3</v>
      </c>
      <c r="N20" s="6">
        <v>700.86</v>
      </c>
      <c r="O20" s="7">
        <f t="shared" si="6"/>
        <v>1.2714830635598418E-3</v>
      </c>
      <c r="P20" s="6">
        <v>2825.3</v>
      </c>
      <c r="Q20" s="7">
        <f t="shared" si="7"/>
        <v>6.5168268719939526E-4</v>
      </c>
      <c r="R20" s="6">
        <v>1332.36</v>
      </c>
      <c r="S20" s="7">
        <f t="shared" si="8"/>
        <v>2.6715632784219956E-3</v>
      </c>
    </row>
    <row r="21" spans="1:19" x14ac:dyDescent="0.25">
      <c r="A21" s="5">
        <v>43698</v>
      </c>
      <c r="B21">
        <v>97.53</v>
      </c>
      <c r="C21" s="3">
        <f t="shared" si="2"/>
        <v>2.0828972158258185E-2</v>
      </c>
      <c r="E21" s="1">
        <v>43698</v>
      </c>
      <c r="F21" s="4">
        <v>2626</v>
      </c>
      <c r="G21" s="3">
        <f t="shared" si="3"/>
        <v>7.6219512195119243E-4</v>
      </c>
      <c r="I21" t="s">
        <v>21</v>
      </c>
      <c r="J21" s="6">
        <v>10277.26</v>
      </c>
      <c r="K21" s="7">
        <f t="shared" si="4"/>
        <v>2.2773899942785114E-4</v>
      </c>
      <c r="L21" s="6">
        <v>811.99</v>
      </c>
      <c r="M21" s="7">
        <f t="shared" si="5"/>
        <v>-1.9665925097408499E-3</v>
      </c>
      <c r="N21" s="6">
        <v>698.59</v>
      </c>
      <c r="O21" s="7">
        <f t="shared" si="6"/>
        <v>-3.2388779499471498E-3</v>
      </c>
      <c r="P21" s="6">
        <v>2816.21</v>
      </c>
      <c r="Q21" s="7">
        <f t="shared" si="7"/>
        <v>-3.2173574487665002E-3</v>
      </c>
      <c r="R21" s="6">
        <v>1319.47</v>
      </c>
      <c r="S21" s="7">
        <f t="shared" si="8"/>
        <v>-9.6745624305741851E-3</v>
      </c>
    </row>
    <row r="22" spans="1:19" x14ac:dyDescent="0.25">
      <c r="A22" s="5">
        <v>43699</v>
      </c>
      <c r="B22">
        <v>97</v>
      </c>
      <c r="C22" s="3">
        <f t="shared" si="2"/>
        <v>-5.4342253665539131E-3</v>
      </c>
      <c r="E22" s="1">
        <v>43699</v>
      </c>
      <c r="F22" s="4">
        <v>2626</v>
      </c>
      <c r="G22" s="3">
        <f t="shared" si="3"/>
        <v>0</v>
      </c>
      <c r="I22" t="s">
        <v>22</v>
      </c>
      <c r="J22" s="6">
        <v>10279.59</v>
      </c>
      <c r="K22" s="7">
        <f t="shared" si="4"/>
        <v>2.2671412419272841E-4</v>
      </c>
      <c r="L22" s="6">
        <v>813.47</v>
      </c>
      <c r="M22" s="7">
        <f t="shared" si="5"/>
        <v>1.8226825453515616E-3</v>
      </c>
      <c r="N22" s="6">
        <v>700.17</v>
      </c>
      <c r="O22" s="7">
        <f t="shared" si="6"/>
        <v>2.2616985642507359E-3</v>
      </c>
      <c r="P22" s="6">
        <v>2818.04</v>
      </c>
      <c r="Q22" s="7">
        <f t="shared" si="7"/>
        <v>6.4980949574078295E-4</v>
      </c>
      <c r="R22" s="6">
        <v>1336.18</v>
      </c>
      <c r="S22" s="7">
        <f t="shared" si="8"/>
        <v>1.2664175767542973E-2</v>
      </c>
    </row>
    <row r="23" spans="1:19" x14ac:dyDescent="0.25">
      <c r="A23" s="5">
        <v>43700</v>
      </c>
      <c r="B23">
        <v>94</v>
      </c>
      <c r="C23" s="3">
        <f t="shared" si="2"/>
        <v>-3.0927835051546393E-2</v>
      </c>
      <c r="E23" s="1">
        <v>43700</v>
      </c>
      <c r="F23" s="4">
        <v>2627</v>
      </c>
      <c r="G23" s="3">
        <f t="shared" si="3"/>
        <v>3.8080731150036407E-4</v>
      </c>
      <c r="I23" t="s">
        <v>23</v>
      </c>
      <c r="J23" s="6">
        <v>10281.93</v>
      </c>
      <c r="K23" s="7">
        <f t="shared" si="4"/>
        <v>2.2763553799332037E-4</v>
      </c>
      <c r="L23" s="6">
        <v>814.7</v>
      </c>
      <c r="M23" s="7">
        <f t="shared" si="5"/>
        <v>1.5120410095024184E-3</v>
      </c>
      <c r="N23" s="6">
        <v>702.11</v>
      </c>
      <c r="O23" s="7">
        <f t="shared" si="6"/>
        <v>2.7707556736222827E-3</v>
      </c>
      <c r="P23" s="6">
        <v>2818.51</v>
      </c>
      <c r="Q23" s="7">
        <f t="shared" si="7"/>
        <v>1.6678258647861988E-4</v>
      </c>
      <c r="R23" s="6">
        <v>1323.26</v>
      </c>
      <c r="S23" s="7">
        <f t="shared" si="8"/>
        <v>-9.6693559250999872E-3</v>
      </c>
    </row>
    <row r="24" spans="1:19" x14ac:dyDescent="0.25">
      <c r="A24" s="5">
        <v>43703</v>
      </c>
      <c r="B24">
        <v>92.65</v>
      </c>
      <c r="C24" s="3">
        <f t="shared" si="2"/>
        <v>-1.4361702127659526E-2</v>
      </c>
      <c r="E24" s="1">
        <v>43703</v>
      </c>
      <c r="F24" s="4">
        <v>2621</v>
      </c>
      <c r="G24" s="3">
        <f t="shared" si="3"/>
        <v>-2.2839741149600634E-3</v>
      </c>
      <c r="I24" t="s">
        <v>24</v>
      </c>
      <c r="J24" s="6">
        <v>10284.27</v>
      </c>
      <c r="K24" s="7">
        <f t="shared" si="4"/>
        <v>2.2758373184794678E-4</v>
      </c>
      <c r="L24" s="6">
        <v>813.1</v>
      </c>
      <c r="M24" s="7">
        <f t="shared" si="5"/>
        <v>-1.9639130968455154E-3</v>
      </c>
      <c r="N24" s="6">
        <v>699.5</v>
      </c>
      <c r="O24" s="7">
        <f t="shared" si="6"/>
        <v>-3.7173662246656747E-3</v>
      </c>
      <c r="P24" s="6">
        <v>2810.74</v>
      </c>
      <c r="Q24" s="7">
        <f t="shared" si="7"/>
        <v>-2.756775743211981E-3</v>
      </c>
      <c r="R24" s="6">
        <v>1316.93</v>
      </c>
      <c r="S24" s="7">
        <f t="shared" si="8"/>
        <v>-4.7836404032465252E-3</v>
      </c>
    </row>
    <row r="25" spans="1:19" x14ac:dyDescent="0.25">
      <c r="A25" s="5">
        <v>43704</v>
      </c>
      <c r="B25">
        <v>93.65</v>
      </c>
      <c r="C25" s="3">
        <f t="shared" si="2"/>
        <v>1.0793308148947744E-2</v>
      </c>
      <c r="E25" s="1">
        <v>43704</v>
      </c>
      <c r="F25" s="4">
        <v>2624</v>
      </c>
      <c r="G25" s="3">
        <f t="shared" si="3"/>
        <v>1.1446012972147201E-3</v>
      </c>
      <c r="I25" t="s">
        <v>25</v>
      </c>
      <c r="J25" s="6">
        <v>10286.61</v>
      </c>
      <c r="K25" s="7">
        <f t="shared" si="4"/>
        <v>2.2753194927793707E-4</v>
      </c>
      <c r="L25" s="6">
        <v>811.77</v>
      </c>
      <c r="M25" s="7">
        <f t="shared" si="5"/>
        <v>-1.6357151641864798E-3</v>
      </c>
      <c r="N25" s="6">
        <v>698.63</v>
      </c>
      <c r="O25" s="7">
        <f t="shared" si="6"/>
        <v>-1.243745532523266E-3</v>
      </c>
      <c r="P25" s="6">
        <v>2807.12</v>
      </c>
      <c r="Q25" s="7">
        <f t="shared" si="7"/>
        <v>-1.2879170609874091E-3</v>
      </c>
      <c r="R25" s="6">
        <v>1313.92</v>
      </c>
      <c r="S25" s="7">
        <f t="shared" si="8"/>
        <v>-2.2856188256019649E-3</v>
      </c>
    </row>
    <row r="26" spans="1:19" x14ac:dyDescent="0.25">
      <c r="A26" s="5">
        <v>43705</v>
      </c>
      <c r="B26">
        <v>94.58</v>
      </c>
      <c r="C26" s="3">
        <f t="shared" si="2"/>
        <v>9.930592632140911E-3</v>
      </c>
      <c r="E26" s="1">
        <v>43705</v>
      </c>
      <c r="F26" s="4">
        <v>2632</v>
      </c>
      <c r="G26" s="3">
        <f t="shared" si="3"/>
        <v>3.0487804878047697E-3</v>
      </c>
      <c r="I26" t="s">
        <v>26</v>
      </c>
      <c r="J26" s="6">
        <v>10288.950000000001</v>
      </c>
      <c r="K26" s="7">
        <f t="shared" si="4"/>
        <v>2.2748019026685995E-4</v>
      </c>
      <c r="L26" s="6">
        <v>807.91</v>
      </c>
      <c r="M26" s="7">
        <f t="shared" si="5"/>
        <v>-4.7550414526281726E-3</v>
      </c>
      <c r="N26" s="6">
        <v>693.27</v>
      </c>
      <c r="O26" s="7">
        <f t="shared" si="6"/>
        <v>-7.6721583670898985E-3</v>
      </c>
      <c r="P26" s="6">
        <v>2794.1</v>
      </c>
      <c r="Q26" s="7">
        <f t="shared" si="7"/>
        <v>-4.6382057054917825E-3</v>
      </c>
      <c r="R26" s="6">
        <v>1298</v>
      </c>
      <c r="S26" s="7">
        <f t="shared" si="8"/>
        <v>-1.2116415002435543E-2</v>
      </c>
    </row>
    <row r="27" spans="1:19" x14ac:dyDescent="0.25">
      <c r="A27" s="5">
        <v>43706</v>
      </c>
      <c r="B27">
        <v>96.86</v>
      </c>
      <c r="C27" s="3">
        <f t="shared" si="2"/>
        <v>2.4106576443222671E-2</v>
      </c>
      <c r="E27" s="1">
        <v>43706</v>
      </c>
      <c r="F27" s="4">
        <v>2639</v>
      </c>
      <c r="G27" s="3">
        <f t="shared" si="3"/>
        <v>2.6595744680850686E-3</v>
      </c>
      <c r="I27" t="s">
        <v>27</v>
      </c>
      <c r="J27" s="6">
        <v>10291.290000000001</v>
      </c>
      <c r="K27" s="7">
        <f t="shared" si="4"/>
        <v>2.2742845479850615E-4</v>
      </c>
      <c r="L27" s="6">
        <v>806.35</v>
      </c>
      <c r="M27" s="7">
        <f t="shared" si="5"/>
        <v>-1.9309081457092869E-3</v>
      </c>
      <c r="N27" s="6">
        <v>690.71</v>
      </c>
      <c r="O27" s="7">
        <f t="shared" si="6"/>
        <v>-3.6926450012260137E-3</v>
      </c>
      <c r="P27" s="6">
        <v>2787.85</v>
      </c>
      <c r="Q27" s="7">
        <f t="shared" si="7"/>
        <v>-2.236856232776252E-3</v>
      </c>
      <c r="R27" s="6">
        <v>1272.81</v>
      </c>
      <c r="S27" s="7">
        <f t="shared" si="8"/>
        <v>-1.9406779661017004E-2</v>
      </c>
    </row>
    <row r="28" spans="1:19" x14ac:dyDescent="0.25">
      <c r="A28" s="5">
        <v>43707</v>
      </c>
      <c r="B28">
        <v>97.52</v>
      </c>
      <c r="C28" s="3">
        <f t="shared" si="2"/>
        <v>6.8139582903159468E-3</v>
      </c>
      <c r="E28" s="1">
        <v>43707</v>
      </c>
      <c r="F28" s="4">
        <v>2657</v>
      </c>
      <c r="G28" s="3">
        <f t="shared" si="3"/>
        <v>6.8207654414551566E-3</v>
      </c>
      <c r="I28" t="s">
        <v>28</v>
      </c>
      <c r="J28" s="6">
        <v>10293.629999999999</v>
      </c>
      <c r="K28" s="7">
        <f t="shared" si="4"/>
        <v>2.2737674285711051E-4</v>
      </c>
      <c r="L28" s="6">
        <v>805.05</v>
      </c>
      <c r="M28" s="7">
        <f t="shared" si="5"/>
        <v>-1.6122031375954693E-3</v>
      </c>
      <c r="N28" s="6">
        <v>688.5</v>
      </c>
      <c r="O28" s="7">
        <f t="shared" si="6"/>
        <v>-3.1996062023136318E-3</v>
      </c>
      <c r="P28" s="6">
        <v>2782.96</v>
      </c>
      <c r="Q28" s="7">
        <f t="shared" si="7"/>
        <v>-1.7540398514984679E-3</v>
      </c>
      <c r="R28" s="6">
        <v>1266.78</v>
      </c>
      <c r="S28" s="7">
        <f t="shared" si="8"/>
        <v>-4.7375492021589638E-3</v>
      </c>
    </row>
    <row r="29" spans="1:19" x14ac:dyDescent="0.25">
      <c r="A29" s="5">
        <v>43710</v>
      </c>
      <c r="B29">
        <v>96.76</v>
      </c>
      <c r="C29" s="3">
        <f t="shared" si="2"/>
        <v>-7.7932731747333284E-3</v>
      </c>
      <c r="E29" s="1">
        <v>43710</v>
      </c>
      <c r="F29" s="4">
        <v>2657</v>
      </c>
      <c r="G29" s="3">
        <f t="shared" si="3"/>
        <v>0</v>
      </c>
      <c r="I29" t="s">
        <v>29</v>
      </c>
      <c r="J29" s="6">
        <v>10295.98</v>
      </c>
      <c r="K29" s="7">
        <f t="shared" si="4"/>
        <v>2.282965290185679E-4</v>
      </c>
      <c r="L29" s="6">
        <v>808.02</v>
      </c>
      <c r="M29" s="7">
        <f t="shared" si="5"/>
        <v>3.6892118501956617E-3</v>
      </c>
      <c r="N29" s="6">
        <v>692.12</v>
      </c>
      <c r="O29" s="7">
        <f t="shared" si="6"/>
        <v>5.2578068264341749E-3</v>
      </c>
      <c r="P29" s="6">
        <v>2790.33</v>
      </c>
      <c r="Q29" s="7">
        <f t="shared" si="7"/>
        <v>2.6482594072498866E-3</v>
      </c>
      <c r="R29" s="6">
        <v>1273.4000000000001</v>
      </c>
      <c r="S29" s="7">
        <f t="shared" si="8"/>
        <v>5.2258482135809636E-3</v>
      </c>
    </row>
    <row r="30" spans="1:19" x14ac:dyDescent="0.25">
      <c r="A30" s="5">
        <v>43711</v>
      </c>
      <c r="B30">
        <v>95.9</v>
      </c>
      <c r="C30" s="3">
        <f t="shared" si="2"/>
        <v>-8.8879702356345902E-3</v>
      </c>
      <c r="E30" s="1">
        <v>43711</v>
      </c>
      <c r="F30" s="4">
        <v>2657</v>
      </c>
      <c r="G30" s="3">
        <f t="shared" si="3"/>
        <v>0</v>
      </c>
      <c r="I30" t="s">
        <v>30</v>
      </c>
      <c r="J30" s="6">
        <v>10298.32</v>
      </c>
      <c r="K30" s="7">
        <f t="shared" si="4"/>
        <v>2.2727316875137404E-4</v>
      </c>
      <c r="L30" s="6">
        <v>809.99</v>
      </c>
      <c r="M30" s="7">
        <f t="shared" si="5"/>
        <v>2.4380584638994396E-3</v>
      </c>
      <c r="N30" s="6">
        <v>694.37</v>
      </c>
      <c r="O30" s="7">
        <f t="shared" si="6"/>
        <v>3.2508813500549127E-3</v>
      </c>
      <c r="P30" s="6">
        <v>2797.46</v>
      </c>
      <c r="Q30" s="7">
        <f t="shared" si="7"/>
        <v>2.555253321291806E-3</v>
      </c>
      <c r="R30" s="6">
        <v>1283.1099999999999</v>
      </c>
      <c r="S30" s="7">
        <f t="shared" si="8"/>
        <v>7.6252552222395575E-3</v>
      </c>
    </row>
    <row r="31" spans="1:19" x14ac:dyDescent="0.25">
      <c r="A31" s="5">
        <v>43712</v>
      </c>
      <c r="B31">
        <v>97.37</v>
      </c>
      <c r="C31" s="3">
        <f t="shared" si="2"/>
        <v>1.5328467153284731E-2</v>
      </c>
      <c r="E31" s="1">
        <v>43712</v>
      </c>
      <c r="F31" s="4">
        <v>2662</v>
      </c>
      <c r="G31" s="3">
        <f t="shared" si="3"/>
        <v>1.8818216033120727E-3</v>
      </c>
      <c r="I31" t="s">
        <v>31</v>
      </c>
      <c r="J31" s="6">
        <v>10300.66</v>
      </c>
      <c r="K31" s="7">
        <f t="shared" si="4"/>
        <v>2.2722152739484969E-4</v>
      </c>
      <c r="L31" s="6">
        <v>809.44</v>
      </c>
      <c r="M31" s="7">
        <f t="shared" si="5"/>
        <v>-6.7902072865089202E-4</v>
      </c>
      <c r="N31" s="6">
        <v>693.53</v>
      </c>
      <c r="O31" s="7">
        <f t="shared" si="6"/>
        <v>-1.2097296830220206E-3</v>
      </c>
      <c r="P31" s="6">
        <v>2795.24</v>
      </c>
      <c r="Q31" s="7">
        <f t="shared" si="7"/>
        <v>-7.935770305921297E-4</v>
      </c>
      <c r="R31" s="6">
        <v>1280.18</v>
      </c>
      <c r="S31" s="7">
        <f t="shared" si="8"/>
        <v>-2.2835142739124903E-3</v>
      </c>
    </row>
    <row r="32" spans="1:19" x14ac:dyDescent="0.25">
      <c r="A32" s="5">
        <v>43713</v>
      </c>
      <c r="B32">
        <v>98.5</v>
      </c>
      <c r="C32" s="3">
        <f t="shared" si="2"/>
        <v>1.1605217212693697E-2</v>
      </c>
      <c r="E32" s="1">
        <v>43713</v>
      </c>
      <c r="F32" s="4">
        <v>2660</v>
      </c>
      <c r="G32" s="3">
        <f t="shared" si="3"/>
        <v>-7.5131480090162572E-4</v>
      </c>
      <c r="I32" t="s">
        <v>32</v>
      </c>
      <c r="J32" s="6">
        <v>10303</v>
      </c>
      <c r="K32" s="7">
        <f t="shared" si="4"/>
        <v>2.2716990950089055E-4</v>
      </c>
      <c r="L32" s="6">
        <v>812.17</v>
      </c>
      <c r="M32" s="7">
        <f t="shared" si="5"/>
        <v>3.3727021150424807E-3</v>
      </c>
      <c r="N32" s="6">
        <v>697.86</v>
      </c>
      <c r="O32" s="7">
        <f t="shared" si="6"/>
        <v>6.2434213372168923E-3</v>
      </c>
      <c r="P32" s="6">
        <v>2803.71</v>
      </c>
      <c r="Q32" s="7">
        <f t="shared" si="7"/>
        <v>3.0301512571371259E-3</v>
      </c>
      <c r="R32" s="6">
        <v>1296.33</v>
      </c>
      <c r="S32" s="7">
        <f t="shared" si="8"/>
        <v>1.2615413457482516E-2</v>
      </c>
    </row>
    <row r="33" spans="1:19" x14ac:dyDescent="0.25">
      <c r="A33" s="5">
        <v>43714</v>
      </c>
      <c r="B33">
        <v>99.13</v>
      </c>
      <c r="C33" s="3">
        <f t="shared" si="2"/>
        <v>6.3959390862944332E-3</v>
      </c>
      <c r="E33" s="1">
        <v>43714</v>
      </c>
      <c r="F33" s="4">
        <v>2660</v>
      </c>
      <c r="G33" s="3">
        <f t="shared" si="3"/>
        <v>0</v>
      </c>
      <c r="I33" t="s">
        <v>33</v>
      </c>
      <c r="J33" s="6">
        <v>10305.35</v>
      </c>
      <c r="K33" s="7">
        <f t="shared" si="4"/>
        <v>2.2808890614389732E-4</v>
      </c>
      <c r="L33" s="6">
        <v>814.14</v>
      </c>
      <c r="M33" s="7">
        <f t="shared" si="5"/>
        <v>2.4256005516087864E-3</v>
      </c>
      <c r="N33" s="6">
        <v>700.47</v>
      </c>
      <c r="O33" s="7">
        <f t="shared" si="6"/>
        <v>3.7400051586278238E-3</v>
      </c>
      <c r="P33" s="6">
        <v>2808.18</v>
      </c>
      <c r="Q33" s="7">
        <f t="shared" si="7"/>
        <v>1.5943161025926411E-3</v>
      </c>
      <c r="R33" s="6">
        <v>1306.21</v>
      </c>
      <c r="S33" s="7">
        <f t="shared" si="8"/>
        <v>7.6215161262951359E-3</v>
      </c>
    </row>
    <row r="34" spans="1:19" x14ac:dyDescent="0.25">
      <c r="A34" s="5">
        <v>43717</v>
      </c>
      <c r="B34">
        <v>99.25</v>
      </c>
      <c r="C34" s="3">
        <f t="shared" si="2"/>
        <v>1.2105316251387332E-3</v>
      </c>
      <c r="E34" s="1">
        <v>43717</v>
      </c>
      <c r="F34" s="4">
        <v>2658</v>
      </c>
      <c r="G34" s="3">
        <f t="shared" si="3"/>
        <v>-7.5187969924817022E-4</v>
      </c>
      <c r="I34" t="s">
        <v>34</v>
      </c>
      <c r="J34" s="6">
        <v>10307.69</v>
      </c>
      <c r="K34" s="7">
        <f t="shared" si="4"/>
        <v>2.2706652369897107E-4</v>
      </c>
      <c r="L34" s="6">
        <v>814.09</v>
      </c>
      <c r="M34" s="7">
        <f t="shared" si="5"/>
        <v>-6.1414498734757572E-5</v>
      </c>
      <c r="N34" s="6">
        <v>698.93</v>
      </c>
      <c r="O34" s="7">
        <f t="shared" si="6"/>
        <v>-2.1985238482734593E-3</v>
      </c>
      <c r="P34" s="6">
        <v>2805.72</v>
      </c>
      <c r="Q34" s="7">
        <f t="shared" si="7"/>
        <v>-8.7601222143884883E-4</v>
      </c>
      <c r="R34" s="6">
        <v>1296.71</v>
      </c>
      <c r="S34" s="7">
        <f t="shared" si="8"/>
        <v>-7.2729499850713308E-3</v>
      </c>
    </row>
    <row r="35" spans="1:19" x14ac:dyDescent="0.25">
      <c r="A35" s="5">
        <v>43718</v>
      </c>
      <c r="B35">
        <v>99.19</v>
      </c>
      <c r="C35" s="3">
        <f t="shared" si="2"/>
        <v>-6.0453400503779342E-4</v>
      </c>
      <c r="E35" s="1">
        <v>43718</v>
      </c>
      <c r="F35" s="4">
        <v>2658</v>
      </c>
      <c r="G35" s="3">
        <f t="shared" si="3"/>
        <v>0</v>
      </c>
      <c r="I35" t="s">
        <v>35</v>
      </c>
      <c r="J35" s="6">
        <v>10310.040000000001</v>
      </c>
      <c r="K35" s="7">
        <f t="shared" si="4"/>
        <v>2.2798512566835072E-4</v>
      </c>
      <c r="L35" s="6">
        <v>814.79</v>
      </c>
      <c r="M35" s="7">
        <f t="shared" si="5"/>
        <v>8.5985578990022127E-4</v>
      </c>
      <c r="N35" s="6">
        <v>700.15</v>
      </c>
      <c r="O35" s="7">
        <f t="shared" si="6"/>
        <v>1.7455253029632356E-3</v>
      </c>
      <c r="P35" s="6">
        <v>2811.51</v>
      </c>
      <c r="Q35" s="7">
        <f t="shared" si="7"/>
        <v>2.0636414182457763E-3</v>
      </c>
      <c r="R35" s="6">
        <v>1303.3599999999999</v>
      </c>
      <c r="S35" s="7">
        <f t="shared" si="8"/>
        <v>5.1283633194776357E-3</v>
      </c>
    </row>
    <row r="36" spans="1:19" x14ac:dyDescent="0.25">
      <c r="A36" s="5">
        <v>43719</v>
      </c>
      <c r="B36">
        <v>99.75</v>
      </c>
      <c r="C36" s="3">
        <f t="shared" si="2"/>
        <v>5.6457304163726185E-3</v>
      </c>
      <c r="E36" s="1">
        <v>43719</v>
      </c>
      <c r="F36" s="4">
        <v>2652</v>
      </c>
      <c r="G36" s="3">
        <f t="shared" si="3"/>
        <v>-2.2573363431150906E-3</v>
      </c>
      <c r="I36" t="s">
        <v>36</v>
      </c>
      <c r="J36" s="6">
        <v>10312.379999999999</v>
      </c>
      <c r="K36" s="7">
        <f t="shared" si="4"/>
        <v>2.2696323195625645E-4</v>
      </c>
      <c r="L36" s="6">
        <v>814.24</v>
      </c>
      <c r="M36" s="7">
        <f t="shared" si="5"/>
        <v>-6.7502055744417255E-4</v>
      </c>
      <c r="N36" s="6">
        <v>698.96</v>
      </c>
      <c r="O36" s="7">
        <f t="shared" si="6"/>
        <v>-1.6996357923301231E-3</v>
      </c>
      <c r="P36" s="6">
        <v>2806.57</v>
      </c>
      <c r="Q36" s="7">
        <f t="shared" si="7"/>
        <v>-1.7570629305960761E-3</v>
      </c>
      <c r="R36" s="6">
        <v>1290.78</v>
      </c>
      <c r="S36" s="7">
        <f t="shared" si="8"/>
        <v>-9.6519764301497002E-3</v>
      </c>
    </row>
    <row r="37" spans="1:19" x14ac:dyDescent="0.25">
      <c r="A37" s="5">
        <v>43720</v>
      </c>
      <c r="B37">
        <v>100.36</v>
      </c>
      <c r="C37" s="3">
        <f t="shared" si="2"/>
        <v>6.115288220551296E-3</v>
      </c>
      <c r="E37" s="1">
        <v>43720</v>
      </c>
      <c r="F37" s="4">
        <v>2656</v>
      </c>
      <c r="G37" s="3">
        <f t="shared" si="3"/>
        <v>1.5082956259426794E-3</v>
      </c>
      <c r="I37" t="s">
        <v>37</v>
      </c>
      <c r="J37" s="6">
        <v>10314.73</v>
      </c>
      <c r="K37" s="7">
        <f t="shared" si="4"/>
        <v>2.2788143959018292E-4</v>
      </c>
      <c r="L37" s="6">
        <v>814.44</v>
      </c>
      <c r="M37" s="7">
        <f t="shared" si="5"/>
        <v>2.4562782472004052E-4</v>
      </c>
      <c r="N37" s="6">
        <v>699.49</v>
      </c>
      <c r="O37" s="7">
        <f t="shared" si="6"/>
        <v>7.5826942886569881E-4</v>
      </c>
      <c r="P37" s="6">
        <v>2807</v>
      </c>
      <c r="Q37" s="7">
        <f t="shared" si="7"/>
        <v>1.5321192772677072E-4</v>
      </c>
      <c r="R37" s="6">
        <v>1291</v>
      </c>
      <c r="S37" s="7">
        <f t="shared" si="8"/>
        <v>1.7043957916929031E-4</v>
      </c>
    </row>
    <row r="38" spans="1:19" x14ac:dyDescent="0.25">
      <c r="A38" s="5">
        <v>43721</v>
      </c>
      <c r="B38">
        <v>99.58</v>
      </c>
      <c r="C38" s="3">
        <f t="shared" si="2"/>
        <v>-7.7720207253886286E-3</v>
      </c>
      <c r="E38" s="1">
        <v>43721</v>
      </c>
      <c r="F38" s="4">
        <v>2658</v>
      </c>
      <c r="G38" s="3">
        <f t="shared" si="3"/>
        <v>7.5301204819266943E-4</v>
      </c>
      <c r="I38" t="s">
        <v>38</v>
      </c>
      <c r="J38" s="6">
        <v>10317.08</v>
      </c>
      <c r="K38" s="7">
        <f t="shared" si="4"/>
        <v>2.2782952147082369E-4</v>
      </c>
      <c r="L38" s="6">
        <v>815.65</v>
      </c>
      <c r="M38" s="7">
        <f t="shared" si="5"/>
        <v>1.4856834143706088E-3</v>
      </c>
      <c r="N38" s="6">
        <v>701.75</v>
      </c>
      <c r="O38" s="7">
        <f t="shared" si="6"/>
        <v>3.23092538849723E-3</v>
      </c>
      <c r="P38" s="6">
        <v>2816.79</v>
      </c>
      <c r="Q38" s="7">
        <f t="shared" si="7"/>
        <v>3.4877092981830948E-3</v>
      </c>
      <c r="R38" s="6">
        <v>1307.27</v>
      </c>
      <c r="S38" s="7">
        <f t="shared" si="8"/>
        <v>1.2602633617350811E-2</v>
      </c>
    </row>
    <row r="39" spans="1:19" x14ac:dyDescent="0.25">
      <c r="A39" s="5">
        <v>43724</v>
      </c>
      <c r="B39">
        <v>99.8</v>
      </c>
      <c r="C39" s="3">
        <f t="shared" si="2"/>
        <v>2.2092789716809946E-3</v>
      </c>
      <c r="E39" s="1">
        <v>43724</v>
      </c>
      <c r="F39" s="4">
        <v>2656</v>
      </c>
      <c r="G39" s="3">
        <f t="shared" si="3"/>
        <v>-7.5244544770503019E-4</v>
      </c>
      <c r="I39" t="s">
        <v>39</v>
      </c>
      <c r="J39" s="6">
        <v>10319.42</v>
      </c>
      <c r="K39" s="7">
        <f t="shared" si="4"/>
        <v>2.268083605050375E-4</v>
      </c>
      <c r="L39" s="6">
        <v>816.1</v>
      </c>
      <c r="M39" s="7">
        <f t="shared" si="5"/>
        <v>5.5170722736463951E-4</v>
      </c>
      <c r="N39" s="6">
        <v>701.59</v>
      </c>
      <c r="O39" s="7">
        <f t="shared" si="6"/>
        <v>-2.2800142500889464E-4</v>
      </c>
      <c r="P39" s="6">
        <v>2817.41</v>
      </c>
      <c r="Q39" s="7">
        <f t="shared" si="7"/>
        <v>2.2010870529931559E-4</v>
      </c>
      <c r="R39" s="6">
        <v>1297.95</v>
      </c>
      <c r="S39" s="7">
        <f t="shared" si="8"/>
        <v>-7.1293611878188168E-3</v>
      </c>
    </row>
    <row r="40" spans="1:19" x14ac:dyDescent="0.25">
      <c r="A40" s="5">
        <v>43725</v>
      </c>
      <c r="B40">
        <v>100.55</v>
      </c>
      <c r="C40" s="3">
        <f t="shared" si="2"/>
        <v>7.5150300601203313E-3</v>
      </c>
      <c r="E40" s="1">
        <v>43725</v>
      </c>
      <c r="F40" s="4">
        <v>2659</v>
      </c>
      <c r="G40" s="3">
        <f t="shared" si="3"/>
        <v>1.1295180722892262E-3</v>
      </c>
      <c r="I40" t="s">
        <v>40</v>
      </c>
      <c r="J40" s="6">
        <v>10321.77</v>
      </c>
      <c r="K40" s="7">
        <f t="shared" si="4"/>
        <v>2.2772597684750373E-4</v>
      </c>
      <c r="L40" s="6">
        <v>815.04</v>
      </c>
      <c r="M40" s="7">
        <f t="shared" si="5"/>
        <v>-1.2988604337704768E-3</v>
      </c>
      <c r="N40" s="6">
        <v>699.02</v>
      </c>
      <c r="O40" s="7">
        <f t="shared" si="6"/>
        <v>-3.663108083068578E-3</v>
      </c>
      <c r="P40" s="6">
        <v>2813.81</v>
      </c>
      <c r="Q40" s="7">
        <f t="shared" si="7"/>
        <v>-1.2777692987531175E-3</v>
      </c>
      <c r="R40" s="6">
        <v>1294.97</v>
      </c>
      <c r="S40" s="7">
        <f t="shared" si="8"/>
        <v>-2.2959281944605614E-3</v>
      </c>
    </row>
    <row r="41" spans="1:19" x14ac:dyDescent="0.25">
      <c r="A41" s="5">
        <v>43726</v>
      </c>
      <c r="B41">
        <v>100.63</v>
      </c>
      <c r="C41" s="3">
        <f t="shared" si="2"/>
        <v>7.956240676281201E-4</v>
      </c>
      <c r="E41" s="1">
        <v>43726</v>
      </c>
      <c r="F41" s="4">
        <v>2659</v>
      </c>
      <c r="G41" s="3">
        <f t="shared" si="3"/>
        <v>0</v>
      </c>
      <c r="I41" t="s">
        <v>41</v>
      </c>
      <c r="J41" s="6">
        <v>10324.120000000001</v>
      </c>
      <c r="K41" s="7">
        <f t="shared" si="4"/>
        <v>2.2767412953395016E-4</v>
      </c>
      <c r="L41" s="6">
        <v>816.5</v>
      </c>
      <c r="M41" s="7">
        <f t="shared" si="5"/>
        <v>1.7913231252453254E-3</v>
      </c>
      <c r="N41" s="6">
        <v>700.58</v>
      </c>
      <c r="O41" s="7">
        <f t="shared" si="6"/>
        <v>2.2316958026953326E-3</v>
      </c>
      <c r="P41" s="6">
        <v>2816.9</v>
      </c>
      <c r="Q41" s="7">
        <f t="shared" si="7"/>
        <v>1.0981551703916903E-3</v>
      </c>
      <c r="R41" s="6">
        <v>1295.2</v>
      </c>
      <c r="S41" s="7">
        <f t="shared" si="8"/>
        <v>1.7761029213025914E-4</v>
      </c>
    </row>
    <row r="42" spans="1:19" x14ac:dyDescent="0.25">
      <c r="A42" s="5">
        <v>43727</v>
      </c>
      <c r="B42">
        <v>100.44</v>
      </c>
      <c r="C42" s="3">
        <f t="shared" si="2"/>
        <v>-1.8881049388850268E-3</v>
      </c>
      <c r="E42" s="1">
        <v>43727</v>
      </c>
      <c r="F42" s="4">
        <v>2664</v>
      </c>
      <c r="G42" s="3">
        <f t="shared" si="3"/>
        <v>1.8804061677322181E-3</v>
      </c>
      <c r="I42" t="s">
        <v>42</v>
      </c>
      <c r="J42" s="6">
        <v>10326.469999999999</v>
      </c>
      <c r="K42" s="7">
        <f t="shared" si="4"/>
        <v>2.2762230582351606E-4</v>
      </c>
      <c r="L42" s="6">
        <v>820.99</v>
      </c>
      <c r="M42" s="7">
        <f t="shared" si="5"/>
        <v>5.4990814451929548E-3</v>
      </c>
      <c r="N42" s="6">
        <v>707.02</v>
      </c>
      <c r="O42" s="7">
        <f t="shared" si="6"/>
        <v>9.1923834537097626E-3</v>
      </c>
      <c r="P42" s="6">
        <v>2832.07</v>
      </c>
      <c r="Q42" s="7">
        <f t="shared" si="7"/>
        <v>5.3853526926763706E-3</v>
      </c>
      <c r="R42" s="6">
        <v>1324.52</v>
      </c>
      <c r="S42" s="7">
        <f t="shared" si="8"/>
        <v>2.2637430512661982E-2</v>
      </c>
    </row>
    <row r="43" spans="1:19" x14ac:dyDescent="0.25">
      <c r="A43" s="5">
        <v>43728</v>
      </c>
      <c r="B43">
        <v>100.76</v>
      </c>
      <c r="C43" s="3">
        <f t="shared" si="2"/>
        <v>3.1859816806054653E-3</v>
      </c>
      <c r="E43" s="1">
        <v>43728</v>
      </c>
      <c r="F43" s="4">
        <v>2668</v>
      </c>
      <c r="G43" s="3">
        <f t="shared" si="3"/>
        <v>1.5015015015014122E-3</v>
      </c>
      <c r="I43" t="s">
        <v>43</v>
      </c>
      <c r="J43" s="6">
        <v>10328.620000000001</v>
      </c>
      <c r="K43" s="7">
        <f t="shared" si="4"/>
        <v>2.0820280308764261E-4</v>
      </c>
      <c r="L43" s="6">
        <v>824.23</v>
      </c>
      <c r="M43" s="7">
        <f t="shared" si="5"/>
        <v>3.9464548898282548E-3</v>
      </c>
      <c r="N43" s="6">
        <v>710.35</v>
      </c>
      <c r="O43" s="7">
        <f t="shared" si="6"/>
        <v>4.7099091963451745E-3</v>
      </c>
      <c r="P43" s="6">
        <v>2840.55</v>
      </c>
      <c r="Q43" s="7">
        <f t="shared" si="7"/>
        <v>2.9942762714199045E-3</v>
      </c>
      <c r="R43" s="6">
        <v>1344.52</v>
      </c>
      <c r="S43" s="7">
        <f t="shared" si="8"/>
        <v>1.509980974239733E-2</v>
      </c>
    </row>
    <row r="44" spans="1:19" x14ac:dyDescent="0.25">
      <c r="A44" s="5">
        <v>43731</v>
      </c>
      <c r="B44">
        <v>100.78</v>
      </c>
      <c r="C44" s="3">
        <f t="shared" si="2"/>
        <v>1.9849146486694558E-4</v>
      </c>
      <c r="E44" s="1">
        <v>43731</v>
      </c>
      <c r="F44" s="4">
        <v>2667</v>
      </c>
      <c r="G44" s="3">
        <f t="shared" si="3"/>
        <v>-3.7481259370319986E-4</v>
      </c>
      <c r="I44" t="s">
        <v>44</v>
      </c>
      <c r="J44" s="6">
        <v>10330.780000000001</v>
      </c>
      <c r="K44" s="7">
        <f t="shared" si="4"/>
        <v>2.0912764725578015E-4</v>
      </c>
      <c r="L44" s="6">
        <v>822.64</v>
      </c>
      <c r="M44" s="7">
        <f t="shared" si="5"/>
        <v>-1.9290731955886598E-3</v>
      </c>
      <c r="N44" s="6">
        <v>707.39</v>
      </c>
      <c r="O44" s="7">
        <f t="shared" si="6"/>
        <v>-4.1669599493208143E-3</v>
      </c>
      <c r="P44" s="6">
        <v>2849.25</v>
      </c>
      <c r="Q44" s="7">
        <f t="shared" si="7"/>
        <v>3.0627871362940429E-3</v>
      </c>
      <c r="R44" s="6">
        <v>1338.22</v>
      </c>
      <c r="S44" s="7">
        <f t="shared" si="8"/>
        <v>-4.6856870853538846E-3</v>
      </c>
    </row>
    <row r="45" spans="1:19" x14ac:dyDescent="0.25">
      <c r="A45" s="5">
        <v>43732</v>
      </c>
      <c r="B45">
        <v>100</v>
      </c>
      <c r="C45" s="3">
        <f t="shared" si="2"/>
        <v>-7.7396308791426449E-3</v>
      </c>
      <c r="E45" s="1">
        <v>43732</v>
      </c>
      <c r="F45" s="4">
        <v>2668</v>
      </c>
      <c r="G45" s="3">
        <f t="shared" si="3"/>
        <v>3.7495313085855742E-4</v>
      </c>
      <c r="I45" t="s">
        <v>45</v>
      </c>
      <c r="J45" s="6">
        <v>10332.94</v>
      </c>
      <c r="K45" s="7">
        <f t="shared" si="4"/>
        <v>2.0908392202723114E-4</v>
      </c>
      <c r="L45" s="6">
        <v>825.12</v>
      </c>
      <c r="M45" s="7">
        <f t="shared" si="5"/>
        <v>3.01468443061359E-3</v>
      </c>
      <c r="N45" s="6">
        <v>710.37</v>
      </c>
      <c r="O45" s="7">
        <f t="shared" si="6"/>
        <v>4.2126691075643485E-3</v>
      </c>
      <c r="P45" s="6">
        <v>2857.77</v>
      </c>
      <c r="Q45" s="7">
        <f t="shared" si="7"/>
        <v>2.9902605948934902E-3</v>
      </c>
      <c r="R45" s="6">
        <v>1348.39</v>
      </c>
      <c r="S45" s="7">
        <f t="shared" si="8"/>
        <v>7.5996472926724845E-3</v>
      </c>
    </row>
    <row r="46" spans="1:19" x14ac:dyDescent="0.25">
      <c r="A46" s="5">
        <v>43733</v>
      </c>
      <c r="B46">
        <v>100.45</v>
      </c>
      <c r="C46" s="3">
        <f t="shared" si="2"/>
        <v>4.4999999999999485E-3</v>
      </c>
      <c r="E46" s="1">
        <v>43733</v>
      </c>
      <c r="F46" s="4">
        <v>2672</v>
      </c>
      <c r="G46" s="3">
        <f t="shared" si="3"/>
        <v>1.4992503748125774E-3</v>
      </c>
      <c r="I46" t="s">
        <v>46</v>
      </c>
      <c r="J46" s="6">
        <v>10335.09</v>
      </c>
      <c r="K46" s="7">
        <f t="shared" si="4"/>
        <v>2.0807243630560635E-4</v>
      </c>
      <c r="L46" s="6">
        <v>824.81</v>
      </c>
      <c r="M46" s="7">
        <f t="shared" si="5"/>
        <v>-3.757029280589963E-4</v>
      </c>
      <c r="N46" s="6">
        <v>710.55</v>
      </c>
      <c r="O46" s="7">
        <f t="shared" si="6"/>
        <v>2.5338907893068807E-4</v>
      </c>
      <c r="P46" s="6">
        <v>2856.8</v>
      </c>
      <c r="Q46" s="7">
        <f t="shared" si="7"/>
        <v>-3.3942549610355144E-4</v>
      </c>
      <c r="R46" s="6">
        <v>1358.65</v>
      </c>
      <c r="S46" s="7">
        <f t="shared" si="8"/>
        <v>7.6090745259160819E-3</v>
      </c>
    </row>
    <row r="47" spans="1:19" x14ac:dyDescent="0.25">
      <c r="A47" s="5">
        <v>43734</v>
      </c>
      <c r="B47">
        <v>101.43</v>
      </c>
      <c r="C47" s="3">
        <f t="shared" si="2"/>
        <v>9.7560975609756184E-3</v>
      </c>
      <c r="E47" s="1">
        <v>43734</v>
      </c>
      <c r="F47" s="4">
        <v>2670</v>
      </c>
      <c r="G47" s="3">
        <f t="shared" si="3"/>
        <v>-7.4850299401196807E-4</v>
      </c>
      <c r="I47" t="s">
        <v>47</v>
      </c>
      <c r="J47" s="6">
        <v>10337.25</v>
      </c>
      <c r="K47" s="7">
        <f t="shared" si="4"/>
        <v>2.0899672862073615E-4</v>
      </c>
      <c r="L47" s="6">
        <v>822.73</v>
      </c>
      <c r="M47" s="7">
        <f t="shared" si="5"/>
        <v>-2.5217928977582238E-3</v>
      </c>
      <c r="N47" s="6">
        <v>707.25</v>
      </c>
      <c r="O47" s="7">
        <f t="shared" si="6"/>
        <v>-4.644289634789911E-3</v>
      </c>
      <c r="P47" s="6">
        <v>2845.65</v>
      </c>
      <c r="Q47" s="7">
        <f t="shared" si="7"/>
        <v>-3.9029683562027406E-3</v>
      </c>
      <c r="R47" s="6">
        <v>1338.56</v>
      </c>
      <c r="S47" s="7">
        <f t="shared" si="8"/>
        <v>-1.4786736834357717E-2</v>
      </c>
    </row>
    <row r="48" spans="1:19" x14ac:dyDescent="0.25">
      <c r="A48" s="5">
        <v>43735</v>
      </c>
      <c r="B48">
        <v>101.24</v>
      </c>
      <c r="C48" s="3">
        <f t="shared" si="2"/>
        <v>-1.8732130533374303E-3</v>
      </c>
      <c r="E48" s="1">
        <v>43735</v>
      </c>
      <c r="F48" s="4">
        <v>2678</v>
      </c>
      <c r="G48" s="3">
        <f t="shared" si="3"/>
        <v>2.9962546816479918E-3</v>
      </c>
      <c r="I48" t="s">
        <v>48</v>
      </c>
      <c r="J48" s="6">
        <v>10339.41</v>
      </c>
      <c r="K48" s="7">
        <f t="shared" si="4"/>
        <v>2.0895305811508003E-4</v>
      </c>
      <c r="L48" s="6">
        <v>825.95</v>
      </c>
      <c r="M48" s="7">
        <f t="shared" si="5"/>
        <v>3.9137991807762784E-3</v>
      </c>
      <c r="N48" s="6">
        <v>711.97</v>
      </c>
      <c r="O48" s="7">
        <f t="shared" si="6"/>
        <v>6.6737363025803909E-3</v>
      </c>
      <c r="P48" s="6">
        <v>2856.78</v>
      </c>
      <c r="Q48" s="7">
        <f t="shared" si="7"/>
        <v>3.9112329344790364E-3</v>
      </c>
      <c r="R48" s="6">
        <v>1365.46</v>
      </c>
      <c r="S48" s="7">
        <f t="shared" si="8"/>
        <v>2.0096222806598174E-2</v>
      </c>
    </row>
    <row r="49" spans="1:19" x14ac:dyDescent="0.25">
      <c r="A49" s="5">
        <v>43738</v>
      </c>
      <c r="B49">
        <v>101.03</v>
      </c>
      <c r="C49" s="3">
        <f t="shared" si="2"/>
        <v>-2.0742789411298812E-3</v>
      </c>
      <c r="E49" s="1">
        <v>43738</v>
      </c>
      <c r="F49" s="4">
        <v>2684</v>
      </c>
      <c r="G49" s="3">
        <f t="shared" si="3"/>
        <v>2.2404779686333587E-3</v>
      </c>
      <c r="I49" t="s">
        <v>49</v>
      </c>
      <c r="J49" s="6">
        <v>10341.57</v>
      </c>
      <c r="K49" s="7">
        <f t="shared" si="4"/>
        <v>2.0890940585593931E-4</v>
      </c>
      <c r="L49" s="6">
        <v>826.4</v>
      </c>
      <c r="M49" s="7">
        <f t="shared" si="5"/>
        <v>5.4482716871473436E-4</v>
      </c>
      <c r="N49" s="6">
        <v>712.5</v>
      </c>
      <c r="O49" s="7">
        <f t="shared" si="6"/>
        <v>7.4441338820441239E-4</v>
      </c>
      <c r="P49" s="6">
        <v>2859.86</v>
      </c>
      <c r="Q49" s="7">
        <f t="shared" si="7"/>
        <v>1.0781369233892057E-3</v>
      </c>
      <c r="R49" s="6">
        <v>1372.44</v>
      </c>
      <c r="S49" s="7">
        <f t="shared" si="8"/>
        <v>5.1118304454176311E-3</v>
      </c>
    </row>
    <row r="50" spans="1:19" x14ac:dyDescent="0.25">
      <c r="A50" s="5">
        <v>43739</v>
      </c>
      <c r="B50">
        <v>101.15</v>
      </c>
      <c r="C50" s="3">
        <f t="shared" si="2"/>
        <v>1.1877660100960696E-3</v>
      </c>
      <c r="E50" s="1">
        <v>43739</v>
      </c>
      <c r="F50" s="4">
        <v>2677</v>
      </c>
      <c r="G50" s="3">
        <f t="shared" si="3"/>
        <v>-2.6080476900148808E-3</v>
      </c>
      <c r="I50" t="s">
        <v>50</v>
      </c>
      <c r="J50" s="6">
        <v>10343.719999999999</v>
      </c>
      <c r="K50" s="7">
        <f t="shared" si="4"/>
        <v>2.0789880066551802E-4</v>
      </c>
      <c r="L50" s="6">
        <v>826.59</v>
      </c>
      <c r="M50" s="7">
        <f t="shared" si="5"/>
        <v>2.2991287512108549E-4</v>
      </c>
      <c r="N50" s="6">
        <v>712.68</v>
      </c>
      <c r="O50" s="7">
        <f t="shared" si="6"/>
        <v>2.5263157894728216E-4</v>
      </c>
      <c r="P50" s="6">
        <v>2860.18</v>
      </c>
      <c r="Q50" s="7">
        <f t="shared" si="7"/>
        <v>1.1189358919660997E-4</v>
      </c>
      <c r="R50" s="6">
        <v>1369.25</v>
      </c>
      <c r="S50" s="7">
        <f t="shared" si="8"/>
        <v>-2.3243274751537646E-3</v>
      </c>
    </row>
    <row r="51" spans="1:19" x14ac:dyDescent="0.25">
      <c r="A51" s="5">
        <v>43740</v>
      </c>
      <c r="B51">
        <v>97.4</v>
      </c>
      <c r="C51" s="3">
        <f t="shared" si="2"/>
        <v>-3.7073652990608053E-2</v>
      </c>
      <c r="E51" s="1">
        <v>43740</v>
      </c>
      <c r="F51" s="4">
        <v>2677</v>
      </c>
      <c r="G51" s="3">
        <f t="shared" si="3"/>
        <v>0</v>
      </c>
      <c r="I51" t="s">
        <v>51</v>
      </c>
      <c r="J51" s="6">
        <v>10345.879999999999</v>
      </c>
      <c r="K51" s="7">
        <f t="shared" si="4"/>
        <v>2.0882235791375159E-4</v>
      </c>
      <c r="L51" s="6">
        <v>826.03</v>
      </c>
      <c r="M51" s="7">
        <f t="shared" si="5"/>
        <v>-6.7748218584795517E-4</v>
      </c>
      <c r="N51" s="6">
        <v>711.47</v>
      </c>
      <c r="O51" s="7">
        <f t="shared" si="6"/>
        <v>-1.6978166919233706E-3</v>
      </c>
      <c r="P51" s="6">
        <v>2859.15</v>
      </c>
      <c r="Q51" s="7">
        <f t="shared" si="7"/>
        <v>-3.6011719542117238E-4</v>
      </c>
      <c r="R51" s="6">
        <v>1362.71</v>
      </c>
      <c r="S51" s="7">
        <f t="shared" si="8"/>
        <v>-4.7763374109913714E-3</v>
      </c>
    </row>
    <row r="52" spans="1:19" x14ac:dyDescent="0.25">
      <c r="A52" s="5">
        <v>43741</v>
      </c>
      <c r="B52">
        <v>97.72</v>
      </c>
      <c r="C52" s="3">
        <f t="shared" si="2"/>
        <v>3.2854209445585258E-3</v>
      </c>
      <c r="E52" s="1">
        <v>43741</v>
      </c>
      <c r="F52" s="4">
        <v>2676</v>
      </c>
      <c r="G52" s="3">
        <f t="shared" si="3"/>
        <v>-3.7355248412407338E-4</v>
      </c>
      <c r="I52" t="s">
        <v>52</v>
      </c>
      <c r="J52" s="6">
        <v>10348.040000000001</v>
      </c>
      <c r="K52" s="7">
        <f t="shared" si="4"/>
        <v>2.0877876024094633E-4</v>
      </c>
      <c r="L52" s="6">
        <v>826.98</v>
      </c>
      <c r="M52" s="7">
        <f t="shared" si="5"/>
        <v>1.1500792949408201E-3</v>
      </c>
      <c r="N52" s="6">
        <v>713.4</v>
      </c>
      <c r="O52" s="7">
        <f t="shared" si="6"/>
        <v>2.7126934375307776E-3</v>
      </c>
      <c r="P52" s="6">
        <v>2860.82</v>
      </c>
      <c r="Q52" s="7">
        <f t="shared" si="7"/>
        <v>5.8408967700196435E-4</v>
      </c>
      <c r="R52" s="6">
        <v>1362.9</v>
      </c>
      <c r="S52" s="7">
        <f t="shared" si="8"/>
        <v>1.394280514563917E-4</v>
      </c>
    </row>
    <row r="53" spans="1:19" x14ac:dyDescent="0.25">
      <c r="A53" s="5">
        <v>43742</v>
      </c>
      <c r="B53">
        <v>98.69</v>
      </c>
      <c r="C53" s="3">
        <f t="shared" si="2"/>
        <v>9.9263200982397937E-3</v>
      </c>
      <c r="E53" s="1">
        <v>43742</v>
      </c>
      <c r="F53" s="4">
        <v>2682</v>
      </c>
      <c r="G53" s="3">
        <f t="shared" si="3"/>
        <v>2.2421524663676085E-3</v>
      </c>
      <c r="I53" t="s">
        <v>53</v>
      </c>
      <c r="J53" s="6">
        <v>10350.200000000001</v>
      </c>
      <c r="K53" s="7">
        <f t="shared" si="4"/>
        <v>2.087351807684712E-4</v>
      </c>
      <c r="L53" s="6">
        <v>827.92</v>
      </c>
      <c r="M53" s="7">
        <f t="shared" si="5"/>
        <v>1.136665941135151E-3</v>
      </c>
      <c r="N53" s="6">
        <v>714.28</v>
      </c>
      <c r="O53" s="7">
        <f t="shared" si="6"/>
        <v>1.2335295766749965E-3</v>
      </c>
      <c r="P53" s="6">
        <v>2862.5</v>
      </c>
      <c r="Q53" s="7">
        <f t="shared" si="7"/>
        <v>5.8724421669298366E-4</v>
      </c>
      <c r="R53" s="6">
        <v>1380.02</v>
      </c>
      <c r="S53" s="7">
        <f t="shared" si="8"/>
        <v>1.2561449849585404E-2</v>
      </c>
    </row>
    <row r="54" spans="1:19" x14ac:dyDescent="0.25">
      <c r="A54" s="5">
        <v>43745</v>
      </c>
      <c r="B54">
        <v>96.8</v>
      </c>
      <c r="C54" s="3">
        <f t="shared" si="2"/>
        <v>-1.9150876481913048E-2</v>
      </c>
      <c r="E54" s="1">
        <v>43745</v>
      </c>
      <c r="F54" s="4">
        <v>2682</v>
      </c>
      <c r="G54" s="3">
        <f t="shared" si="3"/>
        <v>0</v>
      </c>
      <c r="I54" t="s">
        <v>54</v>
      </c>
      <c r="J54" s="6">
        <v>10352.36</v>
      </c>
      <c r="K54" s="7">
        <f t="shared" si="4"/>
        <v>2.0869161948566806E-4</v>
      </c>
      <c r="L54" s="6">
        <v>830.14</v>
      </c>
      <c r="M54" s="7">
        <f t="shared" si="5"/>
        <v>2.6814184945405106E-3</v>
      </c>
      <c r="N54" s="6">
        <v>716.92</v>
      </c>
      <c r="O54" s="7">
        <f t="shared" si="6"/>
        <v>3.6960295682364475E-3</v>
      </c>
      <c r="P54" s="6">
        <v>2868.28</v>
      </c>
      <c r="Q54" s="7">
        <f t="shared" si="7"/>
        <v>2.0192139737991166E-3</v>
      </c>
      <c r="R54" s="6">
        <v>1387.08</v>
      </c>
      <c r="S54" s="7">
        <f t="shared" si="8"/>
        <v>5.1158678859726248E-3</v>
      </c>
    </row>
    <row r="55" spans="1:19" x14ac:dyDescent="0.25">
      <c r="A55" s="5">
        <v>43746</v>
      </c>
      <c r="B55">
        <v>96.15</v>
      </c>
      <c r="C55" s="3">
        <f t="shared" si="2"/>
        <v>-6.7148760330577595E-3</v>
      </c>
      <c r="E55" s="1">
        <v>43746</v>
      </c>
      <c r="F55" s="4">
        <v>2683</v>
      </c>
      <c r="G55" s="3">
        <f t="shared" si="3"/>
        <v>3.7285607755399575E-4</v>
      </c>
      <c r="I55" t="s">
        <v>55</v>
      </c>
      <c r="J55" s="6">
        <v>10354.52</v>
      </c>
      <c r="K55" s="7">
        <f t="shared" si="4"/>
        <v>2.086480763805465E-4</v>
      </c>
      <c r="L55" s="6">
        <v>830.33</v>
      </c>
      <c r="M55" s="7">
        <f t="shared" si="5"/>
        <v>2.2887705688212634E-4</v>
      </c>
      <c r="N55" s="6">
        <v>717.45</v>
      </c>
      <c r="O55" s="7">
        <f t="shared" si="6"/>
        <v>7.3927355911407311E-4</v>
      </c>
      <c r="P55" s="6">
        <v>2863.19</v>
      </c>
      <c r="Q55" s="7">
        <f t="shared" si="7"/>
        <v>-1.7745826767261441E-3</v>
      </c>
      <c r="R55" s="6">
        <v>1380.44</v>
      </c>
      <c r="S55" s="7">
        <f t="shared" si="8"/>
        <v>-4.7870346339070613E-3</v>
      </c>
    </row>
    <row r="56" spans="1:19" x14ac:dyDescent="0.25">
      <c r="A56" s="5">
        <v>43747</v>
      </c>
      <c r="B56">
        <v>97.5</v>
      </c>
      <c r="C56" s="3">
        <f t="shared" si="2"/>
        <v>1.4040561622464809E-2</v>
      </c>
      <c r="E56" s="1">
        <v>43747</v>
      </c>
      <c r="F56" s="4">
        <v>2685</v>
      </c>
      <c r="G56" s="3">
        <f t="shared" si="3"/>
        <v>7.4543421543049604E-4</v>
      </c>
      <c r="I56" t="s">
        <v>56</v>
      </c>
      <c r="J56" s="6">
        <v>10356.69</v>
      </c>
      <c r="K56" s="7">
        <f t="shared" si="4"/>
        <v>2.0957031325452569E-4</v>
      </c>
      <c r="L56" s="6">
        <v>829.26</v>
      </c>
      <c r="M56" s="7">
        <f t="shared" si="5"/>
        <v>-1.2886442739634685E-3</v>
      </c>
      <c r="N56" s="6">
        <v>715.88</v>
      </c>
      <c r="O56" s="7">
        <f t="shared" si="6"/>
        <v>-2.1883058052826199E-3</v>
      </c>
      <c r="P56" s="6">
        <v>2858.12</v>
      </c>
      <c r="Q56" s="7">
        <f t="shared" si="7"/>
        <v>-1.7707522029625222E-3</v>
      </c>
      <c r="R56" s="6">
        <v>1384.05</v>
      </c>
      <c r="S56" s="7">
        <f t="shared" si="8"/>
        <v>2.6151082263625725E-3</v>
      </c>
    </row>
    <row r="57" spans="1:19" x14ac:dyDescent="0.25">
      <c r="A57" s="5">
        <v>43748</v>
      </c>
      <c r="B57">
        <v>98.08</v>
      </c>
      <c r="C57" s="3">
        <f t="shared" si="2"/>
        <v>5.9487179487178743E-3</v>
      </c>
      <c r="E57" s="1">
        <v>43748</v>
      </c>
      <c r="F57" s="4">
        <v>2689</v>
      </c>
      <c r="G57" s="3">
        <f t="shared" si="3"/>
        <v>1.4897579143389184E-3</v>
      </c>
      <c r="I57" t="s">
        <v>57</v>
      </c>
      <c r="J57" s="6">
        <v>10358.85</v>
      </c>
      <c r="K57" s="7">
        <f t="shared" si="4"/>
        <v>2.0856084328091384E-4</v>
      </c>
      <c r="L57" s="6">
        <v>831.97</v>
      </c>
      <c r="M57" s="7">
        <f t="shared" si="5"/>
        <v>3.2679738562091387E-3</v>
      </c>
      <c r="N57" s="6">
        <v>718.51</v>
      </c>
      <c r="O57" s="7">
        <f t="shared" si="6"/>
        <v>3.6738000782254865E-3</v>
      </c>
      <c r="P57" s="6">
        <v>2860.81</v>
      </c>
      <c r="Q57" s="7">
        <f t="shared" si="7"/>
        <v>9.4117811708405164E-4</v>
      </c>
      <c r="R57" s="6">
        <v>1369.86</v>
      </c>
      <c r="S57" s="7">
        <f t="shared" si="8"/>
        <v>-1.025251977890973E-2</v>
      </c>
    </row>
    <row r="58" spans="1:19" x14ac:dyDescent="0.25">
      <c r="A58" s="5">
        <v>43749</v>
      </c>
      <c r="B58">
        <v>99.97</v>
      </c>
      <c r="C58" s="3">
        <f t="shared" si="2"/>
        <v>1.926998368678623E-2</v>
      </c>
      <c r="E58" s="1">
        <v>43749</v>
      </c>
      <c r="F58" s="4">
        <v>2697</v>
      </c>
      <c r="G58" s="3">
        <f t="shared" si="3"/>
        <v>2.9750836742283848E-3</v>
      </c>
      <c r="I58" t="s">
        <v>58</v>
      </c>
      <c r="J58" s="6">
        <v>10361.01</v>
      </c>
      <c r="K58" s="7">
        <f t="shared" si="4"/>
        <v>2.0851735472571242E-4</v>
      </c>
      <c r="L58" s="6">
        <v>834.94</v>
      </c>
      <c r="M58" s="7">
        <f t="shared" si="5"/>
        <v>3.5698402586632483E-3</v>
      </c>
      <c r="N58" s="6">
        <v>721.86</v>
      </c>
      <c r="O58" s="7">
        <f t="shared" si="6"/>
        <v>4.6624264102099744E-3</v>
      </c>
      <c r="P58" s="6">
        <v>2866.45</v>
      </c>
      <c r="Q58" s="7">
        <f t="shared" si="7"/>
        <v>1.9714696187442815E-3</v>
      </c>
      <c r="R58" s="6">
        <v>1376.8</v>
      </c>
      <c r="S58" s="7">
        <f t="shared" si="8"/>
        <v>5.0662111456645231E-3</v>
      </c>
    </row>
    <row r="59" spans="1:19" x14ac:dyDescent="0.25">
      <c r="A59" s="5">
        <v>43752</v>
      </c>
      <c r="B59">
        <v>100.35</v>
      </c>
      <c r="C59" s="3">
        <f t="shared" si="2"/>
        <v>3.8011403421025491E-3</v>
      </c>
      <c r="E59" s="1">
        <v>43752</v>
      </c>
      <c r="F59" s="4">
        <v>2697</v>
      </c>
      <c r="G59" s="3">
        <f t="shared" si="3"/>
        <v>0</v>
      </c>
      <c r="I59" t="s">
        <v>59</v>
      </c>
      <c r="J59" s="6">
        <v>10363.17</v>
      </c>
      <c r="K59" s="7">
        <f t="shared" si="4"/>
        <v>2.0847388430267344E-4</v>
      </c>
      <c r="L59" s="6">
        <v>838.17</v>
      </c>
      <c r="M59" s="7">
        <f t="shared" si="5"/>
        <v>3.8685414520802652E-3</v>
      </c>
      <c r="N59" s="6">
        <v>724.87</v>
      </c>
      <c r="O59" s="7">
        <f t="shared" si="6"/>
        <v>4.1697836145513367E-3</v>
      </c>
      <c r="P59" s="6">
        <v>2881.48</v>
      </c>
      <c r="Q59" s="7">
        <f t="shared" si="7"/>
        <v>5.2434195607808931E-3</v>
      </c>
      <c r="R59" s="6">
        <v>1400.91</v>
      </c>
      <c r="S59" s="7">
        <f t="shared" si="8"/>
        <v>1.7511621150493983E-2</v>
      </c>
    </row>
    <row r="60" spans="1:19" x14ac:dyDescent="0.25">
      <c r="A60" s="5">
        <v>43753</v>
      </c>
      <c r="B60">
        <v>100.58</v>
      </c>
      <c r="C60" s="3">
        <f t="shared" si="2"/>
        <v>2.2919780767314268E-3</v>
      </c>
      <c r="E60" s="1">
        <v>43753</v>
      </c>
      <c r="F60" s="4">
        <v>2706</v>
      </c>
      <c r="G60" s="3">
        <f t="shared" si="3"/>
        <v>3.3370411568409697E-3</v>
      </c>
      <c r="I60" t="s">
        <v>60</v>
      </c>
      <c r="J60" s="6">
        <v>10365.33</v>
      </c>
      <c r="K60" s="7">
        <f t="shared" si="4"/>
        <v>2.0843043200091671E-4</v>
      </c>
      <c r="L60" s="6">
        <v>840.64</v>
      </c>
      <c r="M60" s="7">
        <f t="shared" si="5"/>
        <v>2.9468962143717192E-3</v>
      </c>
      <c r="N60" s="6">
        <v>729.32</v>
      </c>
      <c r="O60" s="7">
        <f t="shared" si="6"/>
        <v>6.1390318263965238E-3</v>
      </c>
      <c r="P60" s="6">
        <v>2888.5</v>
      </c>
      <c r="Q60" s="7">
        <f t="shared" si="7"/>
        <v>2.4362480392021713E-3</v>
      </c>
      <c r="R60" s="6">
        <v>1414.97</v>
      </c>
      <c r="S60" s="7">
        <f t="shared" si="8"/>
        <v>1.0036333526065144E-2</v>
      </c>
    </row>
    <row r="61" spans="1:19" x14ac:dyDescent="0.25">
      <c r="A61" s="5">
        <v>43754</v>
      </c>
      <c r="B61">
        <v>101.4</v>
      </c>
      <c r="C61" s="3">
        <f t="shared" si="2"/>
        <v>8.1527142573076805E-3</v>
      </c>
      <c r="E61" s="1">
        <v>43754</v>
      </c>
      <c r="F61" s="4">
        <v>2716</v>
      </c>
      <c r="G61" s="3">
        <f t="shared" si="3"/>
        <v>3.6954915003695188E-3</v>
      </c>
      <c r="I61" t="s">
        <v>61</v>
      </c>
      <c r="J61" s="6">
        <v>10367.5</v>
      </c>
      <c r="K61" s="7">
        <f t="shared" si="4"/>
        <v>2.0935175242864368E-4</v>
      </c>
      <c r="L61" s="6">
        <v>841.84</v>
      </c>
      <c r="M61" s="7">
        <f t="shared" si="5"/>
        <v>1.4274838218499841E-3</v>
      </c>
      <c r="N61" s="6">
        <v>730.21</v>
      </c>
      <c r="O61" s="7">
        <f t="shared" si="6"/>
        <v>1.2203148137990283E-3</v>
      </c>
      <c r="P61" s="6">
        <v>2901.07</v>
      </c>
      <c r="Q61" s="7">
        <f t="shared" si="7"/>
        <v>4.3517396572616551E-3</v>
      </c>
      <c r="R61" s="6">
        <v>1418.68</v>
      </c>
      <c r="S61" s="7">
        <f t="shared" si="8"/>
        <v>2.621963716545217E-3</v>
      </c>
    </row>
    <row r="62" spans="1:19" x14ac:dyDescent="0.25">
      <c r="A62" s="5">
        <v>43755</v>
      </c>
      <c r="B62">
        <v>101.05</v>
      </c>
      <c r="C62" s="3">
        <f t="shared" si="2"/>
        <v>-3.4516765285996787E-3</v>
      </c>
      <c r="E62" s="1">
        <v>43755</v>
      </c>
      <c r="F62" s="4">
        <v>2717</v>
      </c>
      <c r="G62" s="3">
        <f t="shared" si="3"/>
        <v>3.6818851251840812E-4</v>
      </c>
      <c r="I62" t="s">
        <v>62</v>
      </c>
      <c r="J62" s="6">
        <v>10369.66</v>
      </c>
      <c r="K62" s="7">
        <f t="shared" si="4"/>
        <v>2.0834338075714776E-4</v>
      </c>
      <c r="L62" s="6">
        <v>840.5</v>
      </c>
      <c r="M62" s="7">
        <f t="shared" si="5"/>
        <v>-1.5917514016915435E-3</v>
      </c>
      <c r="N62" s="6">
        <v>728.24</v>
      </c>
      <c r="O62" s="7">
        <f t="shared" si="6"/>
        <v>-2.6978540419879682E-3</v>
      </c>
      <c r="P62" s="6">
        <v>2895.94</v>
      </c>
      <c r="Q62" s="7">
        <f t="shared" si="7"/>
        <v>-1.7683130706946937E-3</v>
      </c>
      <c r="R62" s="6">
        <v>1415.39</v>
      </c>
      <c r="S62" s="7">
        <f t="shared" si="8"/>
        <v>-2.3190571517184289E-3</v>
      </c>
    </row>
    <row r="63" spans="1:19" x14ac:dyDescent="0.25">
      <c r="A63" s="5">
        <v>43756</v>
      </c>
      <c r="B63">
        <v>100.75</v>
      </c>
      <c r="C63" s="3">
        <f t="shared" si="2"/>
        <v>-2.9688273132112419E-3</v>
      </c>
      <c r="E63" s="1">
        <v>43756</v>
      </c>
      <c r="F63" s="4">
        <v>2726</v>
      </c>
      <c r="G63" s="3">
        <f t="shared" si="3"/>
        <v>3.3124769966874634E-3</v>
      </c>
      <c r="I63" t="s">
        <v>63</v>
      </c>
      <c r="J63" s="6">
        <v>10371.83</v>
      </c>
      <c r="K63" s="7">
        <f t="shared" si="4"/>
        <v>2.0926433460699556E-4</v>
      </c>
      <c r="L63" s="6">
        <v>843.48</v>
      </c>
      <c r="M63" s="7">
        <f t="shared" si="5"/>
        <v>3.5455086258180391E-3</v>
      </c>
      <c r="N63" s="6">
        <v>731.27</v>
      </c>
      <c r="O63" s="7">
        <f t="shared" si="6"/>
        <v>4.1607162473908943E-3</v>
      </c>
      <c r="P63" s="6">
        <v>2905.8</v>
      </c>
      <c r="Q63" s="7">
        <f t="shared" si="7"/>
        <v>3.4047666733427739E-3</v>
      </c>
      <c r="R63" s="6">
        <v>1429.64</v>
      </c>
      <c r="S63" s="7">
        <f t="shared" si="8"/>
        <v>1.0067896480828509E-2</v>
      </c>
    </row>
    <row r="64" spans="1:19" x14ac:dyDescent="0.25">
      <c r="A64" s="5">
        <v>43759</v>
      </c>
      <c r="B64">
        <v>102</v>
      </c>
      <c r="C64" s="3">
        <f t="shared" si="2"/>
        <v>1.2406947890818865E-2</v>
      </c>
      <c r="E64" s="1">
        <v>43759</v>
      </c>
      <c r="F64" s="4">
        <v>2741</v>
      </c>
      <c r="G64" s="3">
        <f t="shared" si="3"/>
        <v>5.5025678650035825E-3</v>
      </c>
      <c r="I64" t="s">
        <v>64</v>
      </c>
      <c r="J64" s="6">
        <v>10373.99</v>
      </c>
      <c r="K64" s="7">
        <f t="shared" si="4"/>
        <v>2.0825640219701569E-4</v>
      </c>
      <c r="L64" s="6">
        <v>844.93</v>
      </c>
      <c r="M64" s="7">
        <f t="shared" si="5"/>
        <v>1.7190686204768824E-3</v>
      </c>
      <c r="N64" s="6">
        <v>734.67</v>
      </c>
      <c r="O64" s="7">
        <f t="shared" si="6"/>
        <v>4.649445485251702E-3</v>
      </c>
      <c r="P64" s="6">
        <v>2914.42</v>
      </c>
      <c r="Q64" s="7">
        <f t="shared" si="7"/>
        <v>2.9664808314404656E-3</v>
      </c>
      <c r="R64" s="6">
        <v>1451.24</v>
      </c>
      <c r="S64" s="7">
        <f t="shared" si="8"/>
        <v>1.5108698693377276E-2</v>
      </c>
    </row>
    <row r="65" spans="1:19" x14ac:dyDescent="0.25">
      <c r="A65" s="5">
        <v>43760</v>
      </c>
      <c r="B65">
        <v>103.24</v>
      </c>
      <c r="C65" s="3">
        <f t="shared" si="2"/>
        <v>1.2156862745098085E-2</v>
      </c>
      <c r="E65" s="1">
        <v>43760</v>
      </c>
      <c r="F65" s="4">
        <v>2747</v>
      </c>
      <c r="G65" s="3">
        <f t="shared" si="3"/>
        <v>2.1889821233127549E-3</v>
      </c>
      <c r="I65" t="s">
        <v>65</v>
      </c>
      <c r="J65" s="6">
        <v>10376.16</v>
      </c>
      <c r="K65" s="7">
        <f t="shared" si="4"/>
        <v>2.0917698976008481E-4</v>
      </c>
      <c r="L65" s="6">
        <v>845.36</v>
      </c>
      <c r="M65" s="7">
        <f t="shared" si="5"/>
        <v>5.0891789852425262E-4</v>
      </c>
      <c r="N65" s="6">
        <v>734.48</v>
      </c>
      <c r="O65" s="7">
        <f t="shared" si="6"/>
        <v>-2.5861951624528423E-4</v>
      </c>
      <c r="P65" s="6">
        <v>2913.36</v>
      </c>
      <c r="Q65" s="7">
        <f t="shared" si="7"/>
        <v>-3.6370873106827961E-4</v>
      </c>
      <c r="R65" s="6">
        <v>1458.63</v>
      </c>
      <c r="S65" s="7">
        <f t="shared" si="8"/>
        <v>5.0921970177228992E-3</v>
      </c>
    </row>
    <row r="66" spans="1:19" x14ac:dyDescent="0.25">
      <c r="A66" s="5">
        <v>43761</v>
      </c>
      <c r="B66">
        <v>103.4</v>
      </c>
      <c r="C66" s="3">
        <f t="shared" si="2"/>
        <v>1.5497869043008539E-3</v>
      </c>
      <c r="E66" s="1">
        <v>43761</v>
      </c>
      <c r="F66" s="4">
        <v>2755</v>
      </c>
      <c r="G66" s="3">
        <f t="shared" si="3"/>
        <v>2.9122679286495146E-3</v>
      </c>
      <c r="I66" t="s">
        <v>66</v>
      </c>
      <c r="J66" s="6">
        <v>10378.32</v>
      </c>
      <c r="K66" s="7">
        <f t="shared" si="4"/>
        <v>2.0816949622970427E-4</v>
      </c>
      <c r="L66" s="6">
        <v>845.54</v>
      </c>
      <c r="M66" s="7">
        <f t="shared" si="5"/>
        <v>2.1292703700193094E-4</v>
      </c>
      <c r="N66" s="6">
        <v>735.37</v>
      </c>
      <c r="O66" s="7">
        <f t="shared" si="6"/>
        <v>1.2117416403440995E-3</v>
      </c>
      <c r="P66" s="6">
        <v>2912.31</v>
      </c>
      <c r="Q66" s="7">
        <f t="shared" si="7"/>
        <v>-3.6040860037900302E-4</v>
      </c>
      <c r="R66" s="6">
        <v>1466.06</v>
      </c>
      <c r="S66" s="7">
        <f t="shared" si="8"/>
        <v>5.0938209141453417E-3</v>
      </c>
    </row>
    <row r="67" spans="1:19" x14ac:dyDescent="0.25">
      <c r="A67" s="5">
        <v>43762</v>
      </c>
      <c r="B67">
        <v>103</v>
      </c>
      <c r="C67" s="3">
        <f t="shared" si="2"/>
        <v>-3.8684719535784229E-3</v>
      </c>
      <c r="E67" s="1">
        <v>43762</v>
      </c>
      <c r="F67" s="4">
        <v>2759</v>
      </c>
      <c r="G67" s="3">
        <f t="shared" si="3"/>
        <v>1.4519056261343977E-3</v>
      </c>
      <c r="I67" t="s">
        <v>67</v>
      </c>
      <c r="J67" s="6">
        <v>10380.49</v>
      </c>
      <c r="K67" s="7">
        <f t="shared" si="4"/>
        <v>2.0908971779642904E-4</v>
      </c>
      <c r="L67" s="6">
        <v>844.7</v>
      </c>
      <c r="M67" s="7">
        <f t="shared" si="5"/>
        <v>-9.9344797407563412E-4</v>
      </c>
      <c r="N67" s="6">
        <v>734.11</v>
      </c>
      <c r="O67" s="7">
        <f t="shared" si="6"/>
        <v>-1.7134231747283346E-3</v>
      </c>
      <c r="P67" s="6">
        <v>2911.43</v>
      </c>
      <c r="Q67" s="7">
        <f t="shared" si="7"/>
        <v>-3.0216563483975722E-4</v>
      </c>
      <c r="R67" s="6">
        <v>1466.36</v>
      </c>
      <c r="S67" s="7">
        <f t="shared" si="8"/>
        <v>2.0463009699467349E-4</v>
      </c>
    </row>
    <row r="68" spans="1:19" x14ac:dyDescent="0.25">
      <c r="A68" s="5">
        <v>43763</v>
      </c>
      <c r="B68">
        <v>103.37</v>
      </c>
      <c r="C68" s="3">
        <f t="shared" si="2"/>
        <v>3.5922330097086785E-3</v>
      </c>
      <c r="E68" s="1">
        <v>43763</v>
      </c>
      <c r="F68" s="4">
        <v>2766</v>
      </c>
      <c r="G68" s="3">
        <f t="shared" si="3"/>
        <v>2.5371511417180415E-3</v>
      </c>
      <c r="I68" t="s">
        <v>68</v>
      </c>
      <c r="J68" s="6">
        <v>10382.65</v>
      </c>
      <c r="K68" s="7">
        <f t="shared" si="4"/>
        <v>2.0808266276439724E-4</v>
      </c>
      <c r="L68" s="6">
        <v>845.39</v>
      </c>
      <c r="M68" s="7">
        <f t="shared" si="5"/>
        <v>8.1685805611453333E-4</v>
      </c>
      <c r="N68" s="6">
        <v>734.64</v>
      </c>
      <c r="O68" s="7">
        <f t="shared" si="6"/>
        <v>7.2196264864943238E-4</v>
      </c>
      <c r="P68" s="6">
        <v>2914.49</v>
      </c>
      <c r="Q68" s="7">
        <f t="shared" si="7"/>
        <v>1.0510299062660433E-3</v>
      </c>
      <c r="R68" s="6">
        <v>1466.58</v>
      </c>
      <c r="S68" s="7">
        <f t="shared" si="8"/>
        <v>1.5003137019564683E-4</v>
      </c>
    </row>
    <row r="69" spans="1:19" x14ac:dyDescent="0.25">
      <c r="A69" s="5">
        <v>43766</v>
      </c>
      <c r="B69">
        <v>103.95</v>
      </c>
      <c r="C69" s="3">
        <f t="shared" si="2"/>
        <v>5.6109122569409919E-3</v>
      </c>
      <c r="E69" s="1">
        <v>43766</v>
      </c>
      <c r="F69" s="4">
        <v>2769</v>
      </c>
      <c r="G69" s="3">
        <f t="shared" si="3"/>
        <v>1.0845986984815426E-3</v>
      </c>
      <c r="I69" t="s">
        <v>69</v>
      </c>
      <c r="J69" s="6">
        <v>10384.82</v>
      </c>
      <c r="K69" s="7">
        <f t="shared" si="4"/>
        <v>2.0900251862476793E-4</v>
      </c>
      <c r="L69" s="6">
        <v>846.33</v>
      </c>
      <c r="M69" s="7">
        <f t="shared" si="5"/>
        <v>1.1119128449592619E-3</v>
      </c>
      <c r="N69" s="6">
        <v>736.25</v>
      </c>
      <c r="O69" s="7">
        <f t="shared" si="6"/>
        <v>2.1915496025264325E-3</v>
      </c>
      <c r="P69" s="6">
        <v>2920.42</v>
      </c>
      <c r="Q69" s="7">
        <f t="shared" si="7"/>
        <v>2.034661295801321E-3</v>
      </c>
      <c r="R69" s="6">
        <v>1481.43</v>
      </c>
      <c r="S69" s="7">
        <f t="shared" si="8"/>
        <v>1.0125598330810615E-2</v>
      </c>
    </row>
    <row r="70" spans="1:19" x14ac:dyDescent="0.25">
      <c r="A70" s="5">
        <v>43767</v>
      </c>
      <c r="B70">
        <v>103.5</v>
      </c>
      <c r="C70" s="3">
        <f t="shared" si="2"/>
        <v>-4.3290043290044045E-3</v>
      </c>
      <c r="E70" s="1">
        <v>43767</v>
      </c>
      <c r="F70" s="4">
        <v>2770</v>
      </c>
      <c r="G70" s="3">
        <f t="shared" si="3"/>
        <v>3.6114120621166812E-4</v>
      </c>
      <c r="I70" t="s">
        <v>70</v>
      </c>
      <c r="J70" s="6">
        <v>10386.99</v>
      </c>
      <c r="K70" s="7">
        <f t="shared" si="4"/>
        <v>2.0895884569971379E-4</v>
      </c>
      <c r="L70" s="6">
        <v>846.5</v>
      </c>
      <c r="M70" s="7">
        <f t="shared" si="5"/>
        <v>2.0086727399482029E-4</v>
      </c>
      <c r="N70" s="6">
        <v>736.42</v>
      </c>
      <c r="O70" s="7">
        <f t="shared" si="6"/>
        <v>2.3089983022073213E-4</v>
      </c>
      <c r="P70" s="6">
        <v>2919.38</v>
      </c>
      <c r="Q70" s="7">
        <f t="shared" si="7"/>
        <v>-3.5611316180550467E-4</v>
      </c>
      <c r="R70" s="6">
        <v>1478</v>
      </c>
      <c r="S70" s="7">
        <f t="shared" si="8"/>
        <v>-2.3153304577334666E-3</v>
      </c>
    </row>
    <row r="71" spans="1:19" x14ac:dyDescent="0.25">
      <c r="A71" s="5">
        <v>43768</v>
      </c>
      <c r="B71">
        <v>104.29</v>
      </c>
      <c r="C71" s="3">
        <f t="shared" ref="C71:C134" si="9">(B71/B70)-1</f>
        <v>7.6328502415459187E-3</v>
      </c>
      <c r="E71" s="1">
        <v>43768</v>
      </c>
      <c r="F71" s="4">
        <v>2778</v>
      </c>
      <c r="G71" s="3">
        <f t="shared" ref="G71:G134" si="10">(F71/F70)-1</f>
        <v>2.888086642599319E-3</v>
      </c>
      <c r="I71" t="s">
        <v>71</v>
      </c>
      <c r="J71" s="6">
        <v>10389.16</v>
      </c>
      <c r="K71" s="7">
        <f t="shared" ref="K71:K134" si="11">(J71/J70)-1</f>
        <v>2.0891519102272937E-4</v>
      </c>
      <c r="L71" s="6">
        <v>848.71</v>
      </c>
      <c r="M71" s="7">
        <f t="shared" ref="M71:M134" si="12">(L71/L70)-1</f>
        <v>2.6107501476668737E-3</v>
      </c>
      <c r="N71" s="6">
        <v>739.47</v>
      </c>
      <c r="O71" s="7">
        <f t="shared" ref="O71:O134" si="13">(N71/N70)-1</f>
        <v>4.1416582928222034E-3</v>
      </c>
      <c r="P71" s="6">
        <v>2930.64</v>
      </c>
      <c r="Q71" s="7">
        <f t="shared" ref="Q71:Q134" si="14">(P71/P70)-1</f>
        <v>3.8569833320771796E-3</v>
      </c>
      <c r="R71" s="6">
        <v>1492.88</v>
      </c>
      <c r="S71" s="7">
        <f t="shared" ref="S71:S134" si="15">(R71/R70)-1</f>
        <v>1.0067658998646811E-2</v>
      </c>
    </row>
    <row r="72" spans="1:19" x14ac:dyDescent="0.25">
      <c r="A72" s="5">
        <v>43769</v>
      </c>
      <c r="B72">
        <v>103.23</v>
      </c>
      <c r="C72" s="3">
        <f t="shared" si="9"/>
        <v>-1.0163965864416591E-2</v>
      </c>
      <c r="E72" s="1">
        <v>43769</v>
      </c>
      <c r="F72" s="4">
        <v>2792</v>
      </c>
      <c r="G72" s="3">
        <f t="shared" si="10"/>
        <v>5.0395968322534124E-3</v>
      </c>
      <c r="I72" t="s">
        <v>72</v>
      </c>
      <c r="J72" s="6">
        <v>10391.33</v>
      </c>
      <c r="K72" s="7">
        <f t="shared" si="11"/>
        <v>2.0887155458182427E-4</v>
      </c>
      <c r="L72" s="6">
        <v>847.62</v>
      </c>
      <c r="M72" s="7">
        <f t="shared" si="12"/>
        <v>-1.2843020584181186E-3</v>
      </c>
      <c r="N72" s="6">
        <v>737.49</v>
      </c>
      <c r="O72" s="7">
        <f t="shared" si="13"/>
        <v>-2.6775934114974254E-3</v>
      </c>
      <c r="P72" s="6">
        <v>2933.69</v>
      </c>
      <c r="Q72" s="7">
        <f t="shared" si="14"/>
        <v>1.0407283050801741E-3</v>
      </c>
      <c r="R72" s="6">
        <v>1504.2</v>
      </c>
      <c r="S72" s="7">
        <f t="shared" si="15"/>
        <v>7.5826590214886913E-3</v>
      </c>
    </row>
    <row r="73" spans="1:19" x14ac:dyDescent="0.25">
      <c r="A73" s="5">
        <v>43770</v>
      </c>
      <c r="B73">
        <v>104.27</v>
      </c>
      <c r="C73" s="3">
        <f t="shared" si="9"/>
        <v>1.0074590719751919E-2</v>
      </c>
      <c r="E73" s="1">
        <v>43770</v>
      </c>
      <c r="F73" s="4">
        <v>2796</v>
      </c>
      <c r="G73" s="3">
        <f t="shared" si="10"/>
        <v>1.4326647564470996E-3</v>
      </c>
      <c r="I73" t="s">
        <v>73</v>
      </c>
      <c r="J73" s="6">
        <v>10393.299999999999</v>
      </c>
      <c r="K73" s="7">
        <f t="shared" si="11"/>
        <v>1.8958112195455179E-4</v>
      </c>
      <c r="L73" s="6">
        <v>848.3</v>
      </c>
      <c r="M73" s="7">
        <f t="shared" si="12"/>
        <v>8.0224628961089728E-4</v>
      </c>
      <c r="N73" s="6">
        <v>740.17</v>
      </c>
      <c r="O73" s="7">
        <f t="shared" si="13"/>
        <v>3.6339475789501918E-3</v>
      </c>
      <c r="P73" s="6">
        <v>2946.36</v>
      </c>
      <c r="Q73" s="7">
        <f t="shared" si="14"/>
        <v>4.3187930558443721E-3</v>
      </c>
      <c r="R73" s="6">
        <v>1530.66</v>
      </c>
      <c r="S73" s="7">
        <f t="shared" si="15"/>
        <v>1.7590745911447936E-2</v>
      </c>
    </row>
    <row r="74" spans="1:19" x14ac:dyDescent="0.25">
      <c r="A74" s="5">
        <v>43773</v>
      </c>
      <c r="B74">
        <v>104.63</v>
      </c>
      <c r="C74" s="3">
        <f t="shared" si="9"/>
        <v>3.4525750455547399E-3</v>
      </c>
      <c r="E74" s="1">
        <v>43773</v>
      </c>
      <c r="F74" s="4">
        <v>2802</v>
      </c>
      <c r="G74" s="3">
        <f t="shared" si="10"/>
        <v>2.1459227467810482E-3</v>
      </c>
      <c r="I74" t="s">
        <v>74</v>
      </c>
      <c r="J74" s="6">
        <v>10395.27</v>
      </c>
      <c r="K74" s="7">
        <f t="shared" si="11"/>
        <v>1.8954518776537199E-4</v>
      </c>
      <c r="L74" s="6">
        <v>848.99</v>
      </c>
      <c r="M74" s="7">
        <f t="shared" si="12"/>
        <v>8.1339148886017121E-4</v>
      </c>
      <c r="N74" s="6">
        <v>742.14</v>
      </c>
      <c r="O74" s="7">
        <f t="shared" si="13"/>
        <v>2.661550724833539E-3</v>
      </c>
      <c r="P74" s="6">
        <v>2945.45</v>
      </c>
      <c r="Q74" s="7">
        <f t="shared" si="14"/>
        <v>-3.0885567276239811E-4</v>
      </c>
      <c r="R74" s="6">
        <v>1549.98</v>
      </c>
      <c r="S74" s="7">
        <f t="shared" si="15"/>
        <v>1.262200619340681E-2</v>
      </c>
    </row>
    <row r="75" spans="1:19" x14ac:dyDescent="0.25">
      <c r="A75" s="5">
        <v>43774</v>
      </c>
      <c r="B75">
        <v>104.67</v>
      </c>
      <c r="C75" s="3">
        <f t="shared" si="9"/>
        <v>3.8229953168311681E-4</v>
      </c>
      <c r="E75" s="1">
        <v>43774</v>
      </c>
      <c r="F75" s="4">
        <v>2802</v>
      </c>
      <c r="G75" s="3">
        <f t="shared" si="10"/>
        <v>0</v>
      </c>
      <c r="I75" t="s">
        <v>75</v>
      </c>
      <c r="J75" s="6">
        <v>10397.25</v>
      </c>
      <c r="K75" s="7">
        <f t="shared" si="11"/>
        <v>1.9047124317106423E-4</v>
      </c>
      <c r="L75" s="6">
        <v>849.67</v>
      </c>
      <c r="M75" s="7">
        <f t="shared" si="12"/>
        <v>8.0095171910143925E-4</v>
      </c>
      <c r="N75" s="6">
        <v>743.75</v>
      </c>
      <c r="O75" s="7">
        <f t="shared" si="13"/>
        <v>2.1694019996227887E-3</v>
      </c>
      <c r="P75" s="6">
        <v>2949.88</v>
      </c>
      <c r="Q75" s="7">
        <f t="shared" si="14"/>
        <v>1.5040146666893683E-3</v>
      </c>
      <c r="R75" s="6">
        <v>1569.48</v>
      </c>
      <c r="S75" s="7">
        <f t="shared" si="15"/>
        <v>1.2580807494290358E-2</v>
      </c>
    </row>
    <row r="76" spans="1:19" x14ac:dyDescent="0.25">
      <c r="A76" s="5">
        <v>43775</v>
      </c>
      <c r="B76">
        <v>104.35</v>
      </c>
      <c r="C76" s="3">
        <f t="shared" si="9"/>
        <v>-3.057227476832014E-3</v>
      </c>
      <c r="E76" s="1">
        <v>43775</v>
      </c>
      <c r="F76" s="4">
        <v>2814</v>
      </c>
      <c r="G76" s="3">
        <f t="shared" si="10"/>
        <v>4.282655246252709E-3</v>
      </c>
      <c r="I76" t="s">
        <v>76</v>
      </c>
      <c r="J76" s="6">
        <v>10399.219999999999</v>
      </c>
      <c r="K76" s="7">
        <f t="shared" si="11"/>
        <v>1.8947317800366292E-4</v>
      </c>
      <c r="L76" s="6">
        <v>846.56</v>
      </c>
      <c r="M76" s="7">
        <f t="shared" si="12"/>
        <v>-3.6602445655372629E-3</v>
      </c>
      <c r="N76" s="6">
        <v>740.68</v>
      </c>
      <c r="O76" s="7">
        <f t="shared" si="13"/>
        <v>-4.1277310924370259E-3</v>
      </c>
      <c r="P76" s="6">
        <v>2936.48</v>
      </c>
      <c r="Q76" s="7">
        <f t="shared" si="14"/>
        <v>-4.5425576633626452E-3</v>
      </c>
      <c r="R76" s="6">
        <v>1558.1</v>
      </c>
      <c r="S76" s="7">
        <f t="shared" si="15"/>
        <v>-7.2508091852079293E-3</v>
      </c>
    </row>
    <row r="77" spans="1:19" x14ac:dyDescent="0.25">
      <c r="A77" s="5">
        <v>43776</v>
      </c>
      <c r="B77">
        <v>105.31</v>
      </c>
      <c r="C77" s="3">
        <f t="shared" si="9"/>
        <v>9.199808337326365E-3</v>
      </c>
      <c r="E77" s="1">
        <v>43776</v>
      </c>
      <c r="F77" s="4">
        <v>2827</v>
      </c>
      <c r="G77" s="3">
        <f t="shared" si="10"/>
        <v>4.6197583511016216E-3</v>
      </c>
      <c r="I77" t="s">
        <v>77</v>
      </c>
      <c r="J77" s="6">
        <v>10401.19</v>
      </c>
      <c r="K77" s="7">
        <f t="shared" si="11"/>
        <v>1.8943728471954024E-4</v>
      </c>
      <c r="L77" s="6">
        <v>846.23</v>
      </c>
      <c r="M77" s="7">
        <f t="shared" si="12"/>
        <v>-3.898128898127684E-4</v>
      </c>
      <c r="N77" s="6">
        <v>739.78</v>
      </c>
      <c r="O77" s="7">
        <f t="shared" si="13"/>
        <v>-1.2150996381703472E-3</v>
      </c>
      <c r="P77" s="6">
        <v>2934.07</v>
      </c>
      <c r="Q77" s="7">
        <f t="shared" si="14"/>
        <v>-8.2071051054322108E-4</v>
      </c>
      <c r="R77" s="6">
        <v>1550.64</v>
      </c>
      <c r="S77" s="7">
        <f t="shared" si="15"/>
        <v>-4.7878826776200922E-3</v>
      </c>
    </row>
    <row r="78" spans="1:19" x14ac:dyDescent="0.25">
      <c r="A78" s="5">
        <v>43777</v>
      </c>
      <c r="B78">
        <v>103.4</v>
      </c>
      <c r="C78" s="3">
        <f t="shared" si="9"/>
        <v>-1.8136929066565388E-2</v>
      </c>
      <c r="E78" s="1">
        <v>43777</v>
      </c>
      <c r="F78" s="4">
        <v>2833</v>
      </c>
      <c r="G78" s="3">
        <f t="shared" si="10"/>
        <v>2.1223912274495049E-3</v>
      </c>
      <c r="I78" t="s">
        <v>78</v>
      </c>
      <c r="J78" s="6">
        <v>10403.17</v>
      </c>
      <c r="K78" s="7">
        <f t="shared" si="11"/>
        <v>1.9036283348339289E-4</v>
      </c>
      <c r="L78" s="6">
        <v>845.91</v>
      </c>
      <c r="M78" s="7">
        <f t="shared" si="12"/>
        <v>-3.7814778488121092E-4</v>
      </c>
      <c r="N78" s="6">
        <v>739.24</v>
      </c>
      <c r="O78" s="7">
        <f t="shared" si="13"/>
        <v>-7.2994674092297096E-4</v>
      </c>
      <c r="P78" s="6">
        <v>2937.57</v>
      </c>
      <c r="Q78" s="7">
        <f t="shared" si="14"/>
        <v>1.1928822420732565E-3</v>
      </c>
      <c r="R78" s="6">
        <v>1543.45</v>
      </c>
      <c r="S78" s="7">
        <f t="shared" si="15"/>
        <v>-4.636795129752902E-3</v>
      </c>
    </row>
    <row r="79" spans="1:19" x14ac:dyDescent="0.25">
      <c r="A79" s="5">
        <v>43780</v>
      </c>
      <c r="B79">
        <v>104.24</v>
      </c>
      <c r="C79" s="3">
        <f t="shared" si="9"/>
        <v>8.1237911025144882E-3</v>
      </c>
      <c r="E79" s="1">
        <v>43780</v>
      </c>
      <c r="F79" s="4">
        <v>2829</v>
      </c>
      <c r="G79" s="3">
        <f t="shared" si="10"/>
        <v>-1.411930815390039E-3</v>
      </c>
      <c r="I79" t="s">
        <v>79</v>
      </c>
      <c r="J79" s="6">
        <v>10405.14</v>
      </c>
      <c r="K79" s="7">
        <f t="shared" si="11"/>
        <v>1.8936535690561307E-4</v>
      </c>
      <c r="L79" s="6">
        <v>842.59</v>
      </c>
      <c r="M79" s="7">
        <f t="shared" si="12"/>
        <v>-3.9247674102445007E-3</v>
      </c>
      <c r="N79" s="6">
        <v>733.37</v>
      </c>
      <c r="O79" s="7">
        <f t="shared" si="13"/>
        <v>-7.9405876305395084E-3</v>
      </c>
      <c r="P79" s="6">
        <v>2925.85</v>
      </c>
      <c r="Q79" s="7">
        <f t="shared" si="14"/>
        <v>-3.9896921605273583E-3</v>
      </c>
      <c r="R79" s="6">
        <v>1498.74</v>
      </c>
      <c r="S79" s="7">
        <f t="shared" si="15"/>
        <v>-2.8967572645696382E-2</v>
      </c>
    </row>
    <row r="80" spans="1:19" x14ac:dyDescent="0.25">
      <c r="A80" s="5">
        <v>43781</v>
      </c>
      <c r="B80">
        <v>102.45</v>
      </c>
      <c r="C80" s="3">
        <f t="shared" si="9"/>
        <v>-1.7171910974673743E-2</v>
      </c>
      <c r="E80" s="1">
        <v>43781</v>
      </c>
      <c r="F80" s="4">
        <v>2828</v>
      </c>
      <c r="G80" s="3">
        <f t="shared" si="10"/>
        <v>-3.5348179568750471E-4</v>
      </c>
      <c r="I80" t="s">
        <v>80</v>
      </c>
      <c r="J80" s="6">
        <v>10407.120000000001</v>
      </c>
      <c r="K80" s="7">
        <f t="shared" si="11"/>
        <v>1.9029056793096188E-4</v>
      </c>
      <c r="L80" s="6">
        <v>842.02</v>
      </c>
      <c r="M80" s="7">
        <f t="shared" si="12"/>
        <v>-6.7648559797772734E-4</v>
      </c>
      <c r="N80" s="6">
        <v>732.49</v>
      </c>
      <c r="O80" s="7">
        <f t="shared" si="13"/>
        <v>-1.1999400029998331E-3</v>
      </c>
      <c r="P80" s="6">
        <v>2924.84</v>
      </c>
      <c r="Q80" s="7">
        <f t="shared" si="14"/>
        <v>-3.4519883110883942E-4</v>
      </c>
      <c r="R80" s="6">
        <v>1484.26</v>
      </c>
      <c r="S80" s="7">
        <f t="shared" si="15"/>
        <v>-9.6614489504517342E-3</v>
      </c>
    </row>
    <row r="81" spans="1:19" x14ac:dyDescent="0.25">
      <c r="A81" s="5">
        <v>43782</v>
      </c>
      <c r="B81">
        <v>102.37</v>
      </c>
      <c r="C81" s="3">
        <f t="shared" si="9"/>
        <v>-7.8086871644700295E-4</v>
      </c>
      <c r="E81" s="1">
        <v>43782</v>
      </c>
      <c r="F81" s="4">
        <v>2825</v>
      </c>
      <c r="G81" s="3">
        <f t="shared" si="10"/>
        <v>-1.0608203677510142E-3</v>
      </c>
      <c r="I81" t="s">
        <v>81</v>
      </c>
      <c r="J81" s="6">
        <v>10409.09</v>
      </c>
      <c r="K81" s="7">
        <f t="shared" si="11"/>
        <v>1.8929348369178811E-4</v>
      </c>
      <c r="L81" s="6">
        <v>843.45</v>
      </c>
      <c r="M81" s="7">
        <f t="shared" si="12"/>
        <v>1.6982969525665137E-3</v>
      </c>
      <c r="N81" s="6">
        <v>733.72</v>
      </c>
      <c r="O81" s="7">
        <f t="shared" si="13"/>
        <v>1.6792038116562047E-3</v>
      </c>
      <c r="P81" s="6">
        <v>2927.9</v>
      </c>
      <c r="Q81" s="7">
        <f t="shared" si="14"/>
        <v>1.0462110747937459E-3</v>
      </c>
      <c r="R81" s="6">
        <v>1477.19</v>
      </c>
      <c r="S81" s="7">
        <f t="shared" si="15"/>
        <v>-4.7633164000915329E-3</v>
      </c>
    </row>
    <row r="82" spans="1:19" x14ac:dyDescent="0.25">
      <c r="A82" s="5">
        <v>43783</v>
      </c>
      <c r="B82">
        <v>102.55</v>
      </c>
      <c r="C82" s="3">
        <f t="shared" si="9"/>
        <v>1.7583276350492394E-3</v>
      </c>
      <c r="E82" s="1">
        <v>43783</v>
      </c>
      <c r="F82" s="4">
        <v>2830</v>
      </c>
      <c r="G82" s="3">
        <f t="shared" si="10"/>
        <v>1.7699115044247371E-3</v>
      </c>
      <c r="I82" t="s">
        <v>82</v>
      </c>
      <c r="J82" s="6">
        <v>10411.07</v>
      </c>
      <c r="K82" s="7">
        <f t="shared" si="11"/>
        <v>1.9021835722421443E-4</v>
      </c>
      <c r="L82" s="6">
        <v>841.65</v>
      </c>
      <c r="M82" s="7">
        <f t="shared" si="12"/>
        <v>-2.1340921216432829E-3</v>
      </c>
      <c r="N82" s="6">
        <v>731.08</v>
      </c>
      <c r="O82" s="7">
        <f t="shared" si="13"/>
        <v>-3.5981028185138042E-3</v>
      </c>
      <c r="P82" s="6">
        <v>2925.53</v>
      </c>
      <c r="Q82" s="7">
        <f t="shared" si="14"/>
        <v>-8.0945387479081088E-4</v>
      </c>
      <c r="R82" s="6">
        <v>1470.16</v>
      </c>
      <c r="S82" s="7">
        <f t="shared" si="15"/>
        <v>-4.7590357367705005E-3</v>
      </c>
    </row>
    <row r="83" spans="1:19" x14ac:dyDescent="0.25">
      <c r="A83" s="5">
        <v>43787</v>
      </c>
      <c r="B83">
        <v>102</v>
      </c>
      <c r="C83" s="3">
        <f t="shared" si="9"/>
        <v>-5.3632374451486609E-3</v>
      </c>
      <c r="E83" s="1">
        <v>43787</v>
      </c>
      <c r="F83" s="4">
        <v>2838</v>
      </c>
      <c r="G83" s="3">
        <f t="shared" si="10"/>
        <v>2.8268551236749762E-3</v>
      </c>
      <c r="I83" t="s">
        <v>83</v>
      </c>
      <c r="J83" s="6">
        <v>10413.049999999999</v>
      </c>
      <c r="K83" s="7">
        <f t="shared" si="11"/>
        <v>1.9018218108213247E-4</v>
      </c>
      <c r="L83" s="6">
        <v>842.33</v>
      </c>
      <c r="M83" s="7">
        <f t="shared" si="12"/>
        <v>8.0793679082757919E-4</v>
      </c>
      <c r="N83" s="6">
        <v>731.96</v>
      </c>
      <c r="O83" s="7">
        <f t="shared" si="13"/>
        <v>1.2036986376320336E-3</v>
      </c>
      <c r="P83" s="6">
        <v>2924.35</v>
      </c>
      <c r="Q83" s="7">
        <f t="shared" si="14"/>
        <v>-4.0334571855371593E-4</v>
      </c>
      <c r="R83" s="6">
        <v>1467.36</v>
      </c>
      <c r="S83" s="7">
        <f t="shared" si="15"/>
        <v>-1.9045546063014562E-3</v>
      </c>
    </row>
    <row r="84" spans="1:19" x14ac:dyDescent="0.25">
      <c r="A84" s="5">
        <v>43788</v>
      </c>
      <c r="B84">
        <v>101.96</v>
      </c>
      <c r="C84" s="3">
        <f t="shared" si="9"/>
        <v>-3.9215686274518546E-4</v>
      </c>
      <c r="E84" s="1">
        <v>43788</v>
      </c>
      <c r="F84" s="4">
        <v>2852</v>
      </c>
      <c r="G84" s="3">
        <f t="shared" si="10"/>
        <v>4.9330514446792595E-3</v>
      </c>
      <c r="I84" t="s">
        <v>84</v>
      </c>
      <c r="J84" s="6">
        <v>10415.02</v>
      </c>
      <c r="K84" s="7">
        <f t="shared" si="11"/>
        <v>1.8918568527004354E-4</v>
      </c>
      <c r="L84" s="6">
        <v>842.76</v>
      </c>
      <c r="M84" s="7">
        <f t="shared" si="12"/>
        <v>5.1048876331116766E-4</v>
      </c>
      <c r="N84" s="6">
        <v>733.9</v>
      </c>
      <c r="O84" s="7">
        <f t="shared" si="13"/>
        <v>2.6504180556312651E-3</v>
      </c>
      <c r="P84" s="6">
        <v>2931.75</v>
      </c>
      <c r="Q84" s="7">
        <f t="shared" si="14"/>
        <v>2.5304768581051462E-3</v>
      </c>
      <c r="R84" s="6">
        <v>1474.98</v>
      </c>
      <c r="S84" s="7">
        <f t="shared" si="15"/>
        <v>5.1929996728818928E-3</v>
      </c>
    </row>
    <row r="85" spans="1:19" x14ac:dyDescent="0.25">
      <c r="A85" s="5">
        <v>43790</v>
      </c>
      <c r="B85">
        <v>103.5</v>
      </c>
      <c r="C85" s="3">
        <f t="shared" si="9"/>
        <v>1.5103962338171906E-2</v>
      </c>
      <c r="E85" s="1">
        <v>43790</v>
      </c>
      <c r="F85" s="4">
        <v>2859</v>
      </c>
      <c r="G85" s="3">
        <f t="shared" si="10"/>
        <v>2.4544179523142695E-3</v>
      </c>
      <c r="I85" t="s">
        <v>85</v>
      </c>
      <c r="J85" s="6">
        <v>10419.02</v>
      </c>
      <c r="K85" s="7">
        <f t="shared" si="11"/>
        <v>3.8406071231733563E-4</v>
      </c>
      <c r="L85" s="6">
        <v>840.66</v>
      </c>
      <c r="M85" s="7">
        <f t="shared" si="12"/>
        <v>-2.4918126156913134E-3</v>
      </c>
      <c r="N85" s="6">
        <v>731.44</v>
      </c>
      <c r="O85" s="7">
        <f t="shared" si="13"/>
        <v>-3.3519553072625108E-3</v>
      </c>
      <c r="P85" s="6">
        <v>2924.93</v>
      </c>
      <c r="Q85" s="7">
        <f t="shared" si="14"/>
        <v>-2.3262556493562903E-3</v>
      </c>
      <c r="R85" s="6">
        <v>1461.28</v>
      </c>
      <c r="S85" s="7">
        <f t="shared" si="15"/>
        <v>-9.2882615357496867E-3</v>
      </c>
    </row>
    <row r="86" spans="1:19" x14ac:dyDescent="0.25">
      <c r="A86" s="5">
        <v>43791</v>
      </c>
      <c r="B86">
        <v>104.6</v>
      </c>
      <c r="C86" s="3">
        <f t="shared" si="9"/>
        <v>1.0628019323671412E-2</v>
      </c>
      <c r="E86" s="1">
        <v>43791</v>
      </c>
      <c r="F86" s="4">
        <v>2872</v>
      </c>
      <c r="G86" s="3">
        <f t="shared" si="10"/>
        <v>4.5470444211261896E-3</v>
      </c>
      <c r="I86" t="s">
        <v>86</v>
      </c>
      <c r="J86" s="6">
        <v>10420.959999999999</v>
      </c>
      <c r="K86" s="7">
        <f t="shared" si="11"/>
        <v>1.8619793416263519E-4</v>
      </c>
      <c r="L86" s="6">
        <v>839.37</v>
      </c>
      <c r="M86" s="7">
        <f t="shared" si="12"/>
        <v>-1.534508600385398E-3</v>
      </c>
      <c r="N86" s="6">
        <v>728.82</v>
      </c>
      <c r="O86" s="7">
        <f t="shared" si="13"/>
        <v>-3.5819752816362849E-3</v>
      </c>
      <c r="P86" s="6">
        <v>2921.53</v>
      </c>
      <c r="Q86" s="7">
        <f t="shared" si="14"/>
        <v>-1.1624209810148223E-3</v>
      </c>
      <c r="R86" s="6">
        <v>1450.91</v>
      </c>
      <c r="S86" s="7">
        <f t="shared" si="15"/>
        <v>-7.0965181210992379E-3</v>
      </c>
    </row>
    <row r="87" spans="1:19" x14ac:dyDescent="0.25">
      <c r="A87" s="5">
        <v>43794</v>
      </c>
      <c r="B87">
        <v>104.25</v>
      </c>
      <c r="C87" s="3">
        <f t="shared" si="9"/>
        <v>-3.3460803059273125E-3</v>
      </c>
      <c r="E87" s="1">
        <v>43794</v>
      </c>
      <c r="F87" s="4">
        <v>2873</v>
      </c>
      <c r="G87" s="3">
        <f t="shared" si="10"/>
        <v>3.4818941504188849E-4</v>
      </c>
      <c r="I87" t="s">
        <v>87</v>
      </c>
      <c r="J87" s="6">
        <v>10422.94</v>
      </c>
      <c r="K87" s="7">
        <f t="shared" si="11"/>
        <v>1.9000168890404012E-4</v>
      </c>
      <c r="L87" s="6">
        <v>839.31</v>
      </c>
      <c r="M87" s="7">
        <f t="shared" si="12"/>
        <v>-7.1482183065962879E-5</v>
      </c>
      <c r="N87" s="6">
        <v>729</v>
      </c>
      <c r="O87" s="7">
        <f t="shared" si="13"/>
        <v>2.4697456162003917E-4</v>
      </c>
      <c r="P87" s="6">
        <v>2922.96</v>
      </c>
      <c r="Q87" s="7">
        <f t="shared" si="14"/>
        <v>4.8946955875850406E-4</v>
      </c>
      <c r="R87" s="6">
        <v>1455.24</v>
      </c>
      <c r="S87" s="7">
        <f t="shared" si="15"/>
        <v>2.9843339697155358E-3</v>
      </c>
    </row>
    <row r="88" spans="1:19" x14ac:dyDescent="0.25">
      <c r="A88" s="5">
        <v>43795</v>
      </c>
      <c r="B88">
        <v>103.44</v>
      </c>
      <c r="C88" s="3">
        <f t="shared" si="9"/>
        <v>-7.7697841726619421E-3</v>
      </c>
      <c r="E88" s="1">
        <v>43795</v>
      </c>
      <c r="F88" s="4">
        <v>2874</v>
      </c>
      <c r="G88" s="3">
        <f t="shared" si="10"/>
        <v>3.4806822137145588E-4</v>
      </c>
      <c r="I88" t="s">
        <v>88</v>
      </c>
      <c r="J88" s="6">
        <v>10424.91</v>
      </c>
      <c r="K88" s="7">
        <f t="shared" si="11"/>
        <v>1.8900617292239019E-4</v>
      </c>
      <c r="L88" s="6">
        <v>840.48</v>
      </c>
      <c r="M88" s="7">
        <f t="shared" si="12"/>
        <v>1.3940022161060828E-3</v>
      </c>
      <c r="N88" s="6">
        <v>730.23</v>
      </c>
      <c r="O88" s="7">
        <f t="shared" si="13"/>
        <v>1.6872427983538607E-3</v>
      </c>
      <c r="P88" s="6">
        <v>2927.85</v>
      </c>
      <c r="Q88" s="7">
        <f t="shared" si="14"/>
        <v>1.6729616553081694E-3</v>
      </c>
      <c r="R88" s="6">
        <v>1459.31</v>
      </c>
      <c r="S88" s="7">
        <f t="shared" si="15"/>
        <v>2.7967895329978898E-3</v>
      </c>
    </row>
    <row r="89" spans="1:19" x14ac:dyDescent="0.25">
      <c r="A89" s="5">
        <v>43796</v>
      </c>
      <c r="B89">
        <v>103.68</v>
      </c>
      <c r="C89" s="3">
        <f t="shared" si="9"/>
        <v>2.3201856148493682E-3</v>
      </c>
      <c r="E89" s="1">
        <v>43796</v>
      </c>
      <c r="F89" s="4">
        <v>2877</v>
      </c>
      <c r="G89" s="3">
        <f t="shared" si="10"/>
        <v>1.0438413361169019E-3</v>
      </c>
      <c r="I89" t="s">
        <v>89</v>
      </c>
      <c r="J89" s="6">
        <v>10426.89</v>
      </c>
      <c r="K89" s="7">
        <f t="shared" si="11"/>
        <v>1.8992969723474751E-4</v>
      </c>
      <c r="L89" s="6">
        <v>835.79</v>
      </c>
      <c r="M89" s="7">
        <f t="shared" si="12"/>
        <v>-5.5801446792309584E-3</v>
      </c>
      <c r="N89" s="6">
        <v>722.44</v>
      </c>
      <c r="O89" s="7">
        <f t="shared" si="13"/>
        <v>-1.0667871766429693E-2</v>
      </c>
      <c r="P89" s="6">
        <v>2908.43</v>
      </c>
      <c r="Q89" s="7">
        <f t="shared" si="14"/>
        <v>-6.6328534590228694E-3</v>
      </c>
      <c r="R89" s="6">
        <v>1417.28</v>
      </c>
      <c r="S89" s="7">
        <f t="shared" si="15"/>
        <v>-2.8801282798034622E-2</v>
      </c>
    </row>
    <row r="90" spans="1:19" x14ac:dyDescent="0.25">
      <c r="A90" s="5">
        <v>43797</v>
      </c>
      <c r="B90">
        <v>104.38</v>
      </c>
      <c r="C90" s="3">
        <f t="shared" si="9"/>
        <v>6.751543209876365E-3</v>
      </c>
      <c r="E90" s="1">
        <v>43797</v>
      </c>
      <c r="F90" s="4">
        <v>2884</v>
      </c>
      <c r="G90" s="3">
        <f t="shared" si="10"/>
        <v>2.4330900243310083E-3</v>
      </c>
      <c r="I90" t="s">
        <v>90</v>
      </c>
      <c r="J90" s="6">
        <v>10428.870000000001</v>
      </c>
      <c r="K90" s="7">
        <f t="shared" si="11"/>
        <v>1.8989363079513488E-4</v>
      </c>
      <c r="L90" s="6">
        <v>837.44</v>
      </c>
      <c r="M90" s="7">
        <f t="shared" si="12"/>
        <v>1.9741801170152229E-3</v>
      </c>
      <c r="N90" s="6">
        <v>724.34</v>
      </c>
      <c r="O90" s="7">
        <f t="shared" si="13"/>
        <v>2.629976191794503E-3</v>
      </c>
      <c r="P90" s="6">
        <v>2910.44</v>
      </c>
      <c r="Q90" s="7">
        <f t="shared" si="14"/>
        <v>6.9109450803361838E-4</v>
      </c>
      <c r="R90" s="6">
        <v>1417.66</v>
      </c>
      <c r="S90" s="7">
        <f t="shared" si="15"/>
        <v>2.6811921426972418E-4</v>
      </c>
    </row>
    <row r="91" spans="1:19" x14ac:dyDescent="0.25">
      <c r="A91" s="5">
        <v>43798</v>
      </c>
      <c r="B91">
        <v>104.35</v>
      </c>
      <c r="C91" s="3">
        <f t="shared" si="9"/>
        <v>-2.8741138149068757E-4</v>
      </c>
      <c r="E91" s="1">
        <v>43798</v>
      </c>
      <c r="F91" s="4">
        <v>2887</v>
      </c>
      <c r="G91" s="3">
        <f t="shared" si="10"/>
        <v>1.0402219140084323E-3</v>
      </c>
      <c r="I91" t="s">
        <v>91</v>
      </c>
      <c r="J91" s="6">
        <v>10430.85</v>
      </c>
      <c r="K91" s="7">
        <f t="shared" si="11"/>
        <v>1.8985757805012327E-4</v>
      </c>
      <c r="L91" s="6">
        <v>835.69</v>
      </c>
      <c r="M91" s="7">
        <f t="shared" si="12"/>
        <v>-2.0897019487963187E-3</v>
      </c>
      <c r="N91" s="6">
        <v>721.43</v>
      </c>
      <c r="O91" s="7">
        <f t="shared" si="13"/>
        <v>-4.0174503686115637E-3</v>
      </c>
      <c r="P91" s="6">
        <v>2897.82</v>
      </c>
      <c r="Q91" s="7">
        <f t="shared" si="14"/>
        <v>-4.3361141270735759E-3</v>
      </c>
      <c r="R91" s="6">
        <v>1387.06</v>
      </c>
      <c r="S91" s="7">
        <f t="shared" si="15"/>
        <v>-2.1584865200400705E-2</v>
      </c>
    </row>
    <row r="92" spans="1:19" x14ac:dyDescent="0.25">
      <c r="A92" s="5">
        <v>43801</v>
      </c>
      <c r="B92">
        <v>104.81</v>
      </c>
      <c r="C92" s="3">
        <f t="shared" si="9"/>
        <v>4.4082414949688786E-3</v>
      </c>
      <c r="E92" s="1">
        <v>43801</v>
      </c>
      <c r="F92" s="4">
        <v>2892</v>
      </c>
      <c r="G92" s="3">
        <f t="shared" si="10"/>
        <v>1.731901627987531E-3</v>
      </c>
      <c r="I92" t="s">
        <v>92</v>
      </c>
      <c r="J92" s="6">
        <v>10432.83</v>
      </c>
      <c r="K92" s="7">
        <f t="shared" si="11"/>
        <v>1.8982153899238519E-4</v>
      </c>
      <c r="L92" s="6">
        <v>840.5</v>
      </c>
      <c r="M92" s="7">
        <f t="shared" si="12"/>
        <v>5.7557228158766627E-3</v>
      </c>
      <c r="N92" s="6">
        <v>727.82</v>
      </c>
      <c r="O92" s="7">
        <f t="shared" si="13"/>
        <v>8.8574082031522838E-3</v>
      </c>
      <c r="P92" s="6">
        <v>2913.93</v>
      </c>
      <c r="Q92" s="7">
        <f t="shared" si="14"/>
        <v>5.5593515125162973E-3</v>
      </c>
      <c r="R92" s="6">
        <v>1418.82</v>
      </c>
      <c r="S92" s="7">
        <f t="shared" si="15"/>
        <v>2.2897351232102459E-2</v>
      </c>
    </row>
    <row r="93" spans="1:19" x14ac:dyDescent="0.25">
      <c r="A93" s="5">
        <v>43802</v>
      </c>
      <c r="B93">
        <v>105</v>
      </c>
      <c r="C93" s="3">
        <f t="shared" si="9"/>
        <v>1.812804121744005E-3</v>
      </c>
      <c r="E93" s="1">
        <v>43802</v>
      </c>
      <c r="F93" s="4">
        <v>2908</v>
      </c>
      <c r="G93" s="3">
        <f t="shared" si="10"/>
        <v>5.5325034578146415E-3</v>
      </c>
      <c r="I93" t="s">
        <v>93</v>
      </c>
      <c r="J93" s="6">
        <v>10434.81</v>
      </c>
      <c r="K93" s="7">
        <f t="shared" si="11"/>
        <v>1.8978551361414908E-4</v>
      </c>
      <c r="L93" s="6">
        <v>839.47</v>
      </c>
      <c r="M93" s="7">
        <f t="shared" si="12"/>
        <v>-1.2254610350981299E-3</v>
      </c>
      <c r="N93" s="6">
        <v>726.27</v>
      </c>
      <c r="O93" s="7">
        <f t="shared" si="13"/>
        <v>-2.1296474403013077E-3</v>
      </c>
      <c r="P93" s="6">
        <v>2906.63</v>
      </c>
      <c r="Q93" s="7">
        <f t="shared" si="14"/>
        <v>-2.5052077434940534E-3</v>
      </c>
      <c r="R93" s="6">
        <v>1401.89</v>
      </c>
      <c r="S93" s="7">
        <f t="shared" si="15"/>
        <v>-1.1932450909910908E-2</v>
      </c>
    </row>
    <row r="94" spans="1:19" x14ac:dyDescent="0.25">
      <c r="A94" s="5">
        <v>43803</v>
      </c>
      <c r="B94">
        <v>106.1</v>
      </c>
      <c r="C94" s="3">
        <f t="shared" si="9"/>
        <v>1.0476190476190528E-2</v>
      </c>
      <c r="E94" s="1">
        <v>43803</v>
      </c>
      <c r="F94" s="4">
        <v>2916</v>
      </c>
      <c r="G94" s="3">
        <f t="shared" si="10"/>
        <v>2.7510316368637433E-3</v>
      </c>
      <c r="I94" t="s">
        <v>94</v>
      </c>
      <c r="J94" s="6">
        <v>10436.790000000001</v>
      </c>
      <c r="K94" s="7">
        <f t="shared" si="11"/>
        <v>1.8974950190764339E-4</v>
      </c>
      <c r="L94" s="6">
        <v>839.42</v>
      </c>
      <c r="M94" s="7">
        <f t="shared" si="12"/>
        <v>-5.9561389924689401E-5</v>
      </c>
      <c r="N94" s="6">
        <v>727.14</v>
      </c>
      <c r="O94" s="7">
        <f t="shared" si="13"/>
        <v>1.1979016068404125E-3</v>
      </c>
      <c r="P94" s="6">
        <v>2907.31</v>
      </c>
      <c r="Q94" s="7">
        <f t="shared" si="14"/>
        <v>2.3394790530617549E-4</v>
      </c>
      <c r="R94" s="6">
        <v>1412.64</v>
      </c>
      <c r="S94" s="7">
        <f t="shared" si="15"/>
        <v>7.6682193324726367E-3</v>
      </c>
    </row>
    <row r="95" spans="1:19" x14ac:dyDescent="0.25">
      <c r="A95" s="5">
        <v>43804</v>
      </c>
      <c r="B95">
        <v>106.44</v>
      </c>
      <c r="C95" s="3">
        <f t="shared" si="9"/>
        <v>3.2045240339302339E-3</v>
      </c>
      <c r="E95" s="1">
        <v>43804</v>
      </c>
      <c r="F95" s="4">
        <v>2919</v>
      </c>
      <c r="G95" s="3">
        <f t="shared" si="10"/>
        <v>1.0288065843622185E-3</v>
      </c>
      <c r="I95" t="s">
        <v>95</v>
      </c>
      <c r="J95" s="6">
        <v>10438.780000000001</v>
      </c>
      <c r="K95" s="7">
        <f t="shared" si="11"/>
        <v>1.9067165287411925E-4</v>
      </c>
      <c r="L95" s="6">
        <v>841.31</v>
      </c>
      <c r="M95" s="7">
        <f t="shared" si="12"/>
        <v>2.25155464487381E-3</v>
      </c>
      <c r="N95" s="6">
        <v>729.75</v>
      </c>
      <c r="O95" s="7">
        <f t="shared" si="13"/>
        <v>3.589405066424689E-3</v>
      </c>
      <c r="P95" s="6">
        <v>2917.29</v>
      </c>
      <c r="Q95" s="7">
        <f t="shared" si="14"/>
        <v>3.4327264722371353E-3</v>
      </c>
      <c r="R95" s="6">
        <v>1413.01</v>
      </c>
      <c r="S95" s="7">
        <f t="shared" si="15"/>
        <v>2.6192094234889218E-4</v>
      </c>
    </row>
    <row r="96" spans="1:19" x14ac:dyDescent="0.25">
      <c r="A96" s="5">
        <v>43805</v>
      </c>
      <c r="B96">
        <v>106.93</v>
      </c>
      <c r="C96" s="3">
        <f t="shared" si="9"/>
        <v>4.6035325065765242E-3</v>
      </c>
      <c r="E96" s="1">
        <v>43805</v>
      </c>
      <c r="F96" s="4">
        <v>2931</v>
      </c>
      <c r="G96" s="3">
        <f t="shared" si="10"/>
        <v>4.1109969167523186E-3</v>
      </c>
      <c r="I96" t="s">
        <v>96</v>
      </c>
      <c r="J96" s="6">
        <v>10440.76</v>
      </c>
      <c r="K96" s="7">
        <f t="shared" si="11"/>
        <v>1.8967733777319751E-4</v>
      </c>
      <c r="L96" s="6">
        <v>841.74</v>
      </c>
      <c r="M96" s="7">
        <f t="shared" si="12"/>
        <v>5.1110767731277207E-4</v>
      </c>
      <c r="N96" s="6">
        <v>730.62</v>
      </c>
      <c r="O96" s="7">
        <f t="shared" si="13"/>
        <v>1.1921891058581657E-3</v>
      </c>
      <c r="P96" s="6">
        <v>2923.3</v>
      </c>
      <c r="Q96" s="7">
        <f t="shared" si="14"/>
        <v>2.0601311491144081E-3</v>
      </c>
      <c r="R96" s="6">
        <v>1406.48</v>
      </c>
      <c r="S96" s="7">
        <f t="shared" si="15"/>
        <v>-4.6213402594461606E-3</v>
      </c>
    </row>
    <row r="97" spans="1:19" x14ac:dyDescent="0.25">
      <c r="A97" s="5">
        <v>43808</v>
      </c>
      <c r="B97">
        <v>106.77</v>
      </c>
      <c r="C97" s="3">
        <f t="shared" si="9"/>
        <v>-1.4963059945759527E-3</v>
      </c>
      <c r="E97" s="1">
        <v>43808</v>
      </c>
      <c r="F97" s="4">
        <v>2935</v>
      </c>
      <c r="G97" s="3">
        <f t="shared" si="10"/>
        <v>1.3647219379051556E-3</v>
      </c>
      <c r="I97" t="s">
        <v>97</v>
      </c>
      <c r="J97" s="6">
        <v>10442.74</v>
      </c>
      <c r="K97" s="7">
        <f t="shared" si="11"/>
        <v>1.8964136710342139E-4</v>
      </c>
      <c r="L97" s="6">
        <v>842.18</v>
      </c>
      <c r="M97" s="7">
        <f t="shared" si="12"/>
        <v>5.2272673272035775E-4</v>
      </c>
      <c r="N97" s="6">
        <v>731.15</v>
      </c>
      <c r="O97" s="7">
        <f t="shared" si="13"/>
        <v>7.254112945169755E-4</v>
      </c>
      <c r="P97" s="6">
        <v>2932.23</v>
      </c>
      <c r="Q97" s="7">
        <f t="shared" si="14"/>
        <v>3.0547668730542821E-3</v>
      </c>
      <c r="R97" s="6">
        <v>1415.19</v>
      </c>
      <c r="S97" s="7">
        <f t="shared" si="15"/>
        <v>6.1927649166715337E-3</v>
      </c>
    </row>
    <row r="98" spans="1:19" x14ac:dyDescent="0.25">
      <c r="A98" s="5">
        <v>43809</v>
      </c>
      <c r="B98">
        <v>106.58</v>
      </c>
      <c r="C98" s="3">
        <f t="shared" si="9"/>
        <v>-1.7795260841060312E-3</v>
      </c>
      <c r="E98" s="1">
        <v>43809</v>
      </c>
      <c r="F98" s="4">
        <v>2946</v>
      </c>
      <c r="G98" s="3">
        <f t="shared" si="10"/>
        <v>3.7478705281090985E-3</v>
      </c>
      <c r="I98" t="s">
        <v>98</v>
      </c>
      <c r="J98" s="6">
        <v>10444.719999999999</v>
      </c>
      <c r="K98" s="7">
        <f t="shared" si="11"/>
        <v>1.8960541007428944E-4</v>
      </c>
      <c r="L98" s="6">
        <v>843.82</v>
      </c>
      <c r="M98" s="7">
        <f t="shared" si="12"/>
        <v>1.9473271747134646E-3</v>
      </c>
      <c r="N98" s="6">
        <v>734.11</v>
      </c>
      <c r="O98" s="7">
        <f t="shared" si="13"/>
        <v>4.0484168775216656E-3</v>
      </c>
      <c r="P98" s="6">
        <v>2947.6</v>
      </c>
      <c r="Q98" s="7">
        <f t="shared" si="14"/>
        <v>5.2417443379271234E-3</v>
      </c>
      <c r="R98" s="6">
        <v>1418.78</v>
      </c>
      <c r="S98" s="7">
        <f t="shared" si="15"/>
        <v>2.5367618482323717E-3</v>
      </c>
    </row>
    <row r="99" spans="1:19" x14ac:dyDescent="0.25">
      <c r="A99" s="5">
        <v>43810</v>
      </c>
      <c r="B99">
        <v>106.75</v>
      </c>
      <c r="C99" s="3">
        <f t="shared" si="9"/>
        <v>1.5950459748546031E-3</v>
      </c>
      <c r="E99" s="1">
        <v>43810</v>
      </c>
      <c r="F99" s="4">
        <v>2959</v>
      </c>
      <c r="G99" s="3">
        <f t="shared" si="10"/>
        <v>4.4127630685675268E-3</v>
      </c>
      <c r="I99" t="s">
        <v>99</v>
      </c>
      <c r="J99" s="6">
        <v>10446.709999999999</v>
      </c>
      <c r="K99" s="7">
        <f t="shared" si="11"/>
        <v>1.9052688822673858E-4</v>
      </c>
      <c r="L99" s="6">
        <v>844.74</v>
      </c>
      <c r="M99" s="7">
        <f t="shared" si="12"/>
        <v>1.0902799175178668E-3</v>
      </c>
      <c r="N99" s="6">
        <v>732.9</v>
      </c>
      <c r="O99" s="7">
        <f t="shared" si="13"/>
        <v>-1.6482543488033352E-3</v>
      </c>
      <c r="P99" s="6">
        <v>2943.25</v>
      </c>
      <c r="Q99" s="7">
        <f t="shared" si="14"/>
        <v>-1.4757769032432977E-3</v>
      </c>
      <c r="R99" s="6">
        <v>1422.82</v>
      </c>
      <c r="S99" s="7">
        <f t="shared" si="15"/>
        <v>2.8475168807002849E-3</v>
      </c>
    </row>
    <row r="100" spans="1:19" x14ac:dyDescent="0.25">
      <c r="A100" s="5">
        <v>43811</v>
      </c>
      <c r="B100">
        <v>107.85</v>
      </c>
      <c r="C100" s="3">
        <f t="shared" si="9"/>
        <v>1.0304449648711911E-2</v>
      </c>
      <c r="E100" s="1">
        <v>43811</v>
      </c>
      <c r="F100" s="4">
        <v>2972</v>
      </c>
      <c r="G100" s="3">
        <f t="shared" si="10"/>
        <v>4.3933761405881011E-3</v>
      </c>
      <c r="I100" t="s">
        <v>100</v>
      </c>
      <c r="J100" s="6">
        <v>10448.69</v>
      </c>
      <c r="K100" s="7">
        <f t="shared" si="11"/>
        <v>1.8953335547755579E-4</v>
      </c>
      <c r="L100" s="6">
        <v>845.41</v>
      </c>
      <c r="M100" s="7">
        <f t="shared" si="12"/>
        <v>7.9314345242309514E-4</v>
      </c>
      <c r="N100" s="6">
        <v>734.81</v>
      </c>
      <c r="O100" s="7">
        <f t="shared" si="13"/>
        <v>2.6060854141083389E-3</v>
      </c>
      <c r="P100" s="6">
        <v>2949.63</v>
      </c>
      <c r="Q100" s="7">
        <f t="shared" si="14"/>
        <v>2.1676717913872157E-3</v>
      </c>
      <c r="R100" s="6">
        <v>1451.58</v>
      </c>
      <c r="S100" s="7">
        <f t="shared" si="15"/>
        <v>2.0213379064112136E-2</v>
      </c>
    </row>
    <row r="101" spans="1:19" x14ac:dyDescent="0.25">
      <c r="A101" s="5">
        <v>43812</v>
      </c>
      <c r="B101">
        <v>108.31</v>
      </c>
      <c r="C101" s="3">
        <f t="shared" si="9"/>
        <v>4.2651831247102479E-3</v>
      </c>
      <c r="E101" s="1">
        <v>43812</v>
      </c>
      <c r="F101" s="4">
        <v>2981</v>
      </c>
      <c r="G101" s="3">
        <f t="shared" si="10"/>
        <v>3.0282637954239799E-3</v>
      </c>
      <c r="I101" t="s">
        <v>101</v>
      </c>
      <c r="J101" s="6">
        <v>10450.469999999999</v>
      </c>
      <c r="K101" s="7">
        <f t="shared" si="11"/>
        <v>1.7035628389772128E-4</v>
      </c>
      <c r="L101" s="6">
        <v>846.57</v>
      </c>
      <c r="M101" s="7">
        <f t="shared" si="12"/>
        <v>1.3721153050001433E-3</v>
      </c>
      <c r="N101" s="6">
        <v>735.69</v>
      </c>
      <c r="O101" s="7">
        <f t="shared" si="13"/>
        <v>1.1975884922634794E-3</v>
      </c>
      <c r="P101" s="6">
        <v>2943.27</v>
      </c>
      <c r="Q101" s="7">
        <f t="shared" si="14"/>
        <v>-2.1562026423653791E-3</v>
      </c>
      <c r="R101" s="6">
        <v>1459.21</v>
      </c>
      <c r="S101" s="7">
        <f t="shared" si="15"/>
        <v>5.2563413659598712E-3</v>
      </c>
    </row>
    <row r="102" spans="1:19" x14ac:dyDescent="0.25">
      <c r="A102" s="5">
        <v>43815</v>
      </c>
      <c r="B102">
        <v>107.72</v>
      </c>
      <c r="C102" s="3">
        <f t="shared" si="9"/>
        <v>-5.4473271166097792E-3</v>
      </c>
      <c r="E102" s="1">
        <v>43815</v>
      </c>
      <c r="F102" s="4">
        <v>2990</v>
      </c>
      <c r="G102" s="3">
        <f t="shared" si="10"/>
        <v>3.0191211003018914E-3</v>
      </c>
      <c r="I102" t="s">
        <v>102</v>
      </c>
      <c r="J102" s="6">
        <v>10452.26</v>
      </c>
      <c r="K102" s="7">
        <f t="shared" si="11"/>
        <v>1.712841623391359E-4</v>
      </c>
      <c r="L102" s="6">
        <v>845.54</v>
      </c>
      <c r="M102" s="7">
        <f t="shared" si="12"/>
        <v>-1.2166743447087347E-3</v>
      </c>
      <c r="N102" s="6">
        <v>734.82</v>
      </c>
      <c r="O102" s="7">
        <f t="shared" si="13"/>
        <v>-1.1825633079149966E-3</v>
      </c>
      <c r="P102" s="6">
        <v>2943.93</v>
      </c>
      <c r="Q102" s="7">
        <f t="shared" si="14"/>
        <v>2.2424038569335281E-4</v>
      </c>
      <c r="R102" s="6">
        <v>1471.04</v>
      </c>
      <c r="S102" s="7">
        <f t="shared" si="15"/>
        <v>8.107126458837266E-3</v>
      </c>
    </row>
    <row r="103" spans="1:19" x14ac:dyDescent="0.25">
      <c r="A103" s="5">
        <v>43816</v>
      </c>
      <c r="B103">
        <v>108.41</v>
      </c>
      <c r="C103" s="3">
        <f t="shared" si="9"/>
        <v>6.4054957296695303E-3</v>
      </c>
      <c r="E103" s="1">
        <v>43816</v>
      </c>
      <c r="F103" s="4">
        <v>2997</v>
      </c>
      <c r="G103" s="3">
        <f t="shared" si="10"/>
        <v>2.34113712374584E-3</v>
      </c>
      <c r="I103" t="s">
        <v>103</v>
      </c>
      <c r="J103" s="6">
        <v>10454.049999999999</v>
      </c>
      <c r="K103" s="7">
        <f t="shared" si="11"/>
        <v>1.7125482909907674E-4</v>
      </c>
      <c r="L103" s="6">
        <v>845.72</v>
      </c>
      <c r="M103" s="7">
        <f t="shared" si="12"/>
        <v>2.1288170873057233E-4</v>
      </c>
      <c r="N103" s="6">
        <v>734.31</v>
      </c>
      <c r="O103" s="7">
        <f t="shared" si="13"/>
        <v>-6.9404752184221152E-4</v>
      </c>
      <c r="P103" s="6">
        <v>2948.93</v>
      </c>
      <c r="Q103" s="7">
        <f t="shared" si="14"/>
        <v>1.6984099486061499E-3</v>
      </c>
      <c r="R103" s="6">
        <v>1471.59</v>
      </c>
      <c r="S103" s="7">
        <f t="shared" si="15"/>
        <v>3.7388514248415383E-4</v>
      </c>
    </row>
    <row r="104" spans="1:19" x14ac:dyDescent="0.25">
      <c r="A104" s="5">
        <v>43817</v>
      </c>
      <c r="B104">
        <v>110.16</v>
      </c>
      <c r="C104" s="3">
        <f t="shared" si="9"/>
        <v>1.61424222857669E-2</v>
      </c>
      <c r="E104" s="1">
        <v>43817</v>
      </c>
      <c r="F104" s="4">
        <v>3012</v>
      </c>
      <c r="G104" s="3">
        <f t="shared" si="10"/>
        <v>5.0050050050050032E-3</v>
      </c>
      <c r="I104" t="s">
        <v>104</v>
      </c>
      <c r="J104" s="6">
        <v>10455.83</v>
      </c>
      <c r="K104" s="7">
        <f t="shared" si="11"/>
        <v>1.7026893883231864E-4</v>
      </c>
      <c r="L104" s="6">
        <v>842.53</v>
      </c>
      <c r="M104" s="7">
        <f t="shared" si="12"/>
        <v>-3.7719339734191282E-3</v>
      </c>
      <c r="N104" s="6">
        <v>730</v>
      </c>
      <c r="O104" s="7">
        <f t="shared" si="13"/>
        <v>-5.8694556794813835E-3</v>
      </c>
      <c r="P104" s="6">
        <v>2941.91</v>
      </c>
      <c r="Q104" s="7">
        <f t="shared" si="14"/>
        <v>-2.3805244614147902E-3</v>
      </c>
      <c r="R104" s="6">
        <v>1447.09</v>
      </c>
      <c r="S104" s="7">
        <f t="shared" si="15"/>
        <v>-1.664865893353451E-2</v>
      </c>
    </row>
    <row r="105" spans="1:19" x14ac:dyDescent="0.25">
      <c r="A105" s="5">
        <v>43818</v>
      </c>
      <c r="B105">
        <v>110.82</v>
      </c>
      <c r="C105" s="3">
        <f t="shared" si="9"/>
        <v>5.9912854030501617E-3</v>
      </c>
      <c r="E105" s="1">
        <v>43818</v>
      </c>
      <c r="F105" s="4">
        <v>3026</v>
      </c>
      <c r="G105" s="3">
        <f t="shared" si="10"/>
        <v>4.6480743691899029E-3</v>
      </c>
      <c r="I105" t="s">
        <v>105</v>
      </c>
      <c r="J105" s="6">
        <v>10457.620000000001</v>
      </c>
      <c r="K105" s="7">
        <f t="shared" si="11"/>
        <v>1.7119635648255027E-4</v>
      </c>
      <c r="L105" s="6">
        <v>839.36</v>
      </c>
      <c r="M105" s="7">
        <f t="shared" si="12"/>
        <v>-3.7624773005114909E-3</v>
      </c>
      <c r="N105" s="6">
        <v>725.38</v>
      </c>
      <c r="O105" s="7">
        <f t="shared" si="13"/>
        <v>-6.3287671232876708E-3</v>
      </c>
      <c r="P105" s="6">
        <v>2928.29</v>
      </c>
      <c r="Q105" s="7">
        <f t="shared" si="14"/>
        <v>-4.6296453664456116E-3</v>
      </c>
      <c r="R105" s="6">
        <v>1412.59</v>
      </c>
      <c r="S105" s="7">
        <f t="shared" si="15"/>
        <v>-2.3840949768155428E-2</v>
      </c>
    </row>
    <row r="106" spans="1:19" x14ac:dyDescent="0.25">
      <c r="A106" s="5">
        <v>43819</v>
      </c>
      <c r="B106">
        <v>110.84</v>
      </c>
      <c r="C106" s="3">
        <f t="shared" si="9"/>
        <v>1.8047283883793064E-4</v>
      </c>
      <c r="E106" s="1">
        <v>43819</v>
      </c>
      <c r="F106" s="4">
        <v>3052</v>
      </c>
      <c r="G106" s="3">
        <f t="shared" si="10"/>
        <v>8.5922009253138754E-3</v>
      </c>
      <c r="I106" t="s">
        <v>106</v>
      </c>
      <c r="J106" s="6">
        <v>10459.41</v>
      </c>
      <c r="K106" s="7">
        <f t="shared" si="11"/>
        <v>1.7116705330644244E-4</v>
      </c>
      <c r="L106" s="6">
        <v>840.75</v>
      </c>
      <c r="M106" s="7">
        <f t="shared" si="12"/>
        <v>1.6560236370568582E-3</v>
      </c>
      <c r="N106" s="6">
        <v>726.93</v>
      </c>
      <c r="O106" s="7">
        <f t="shared" si="13"/>
        <v>2.1368110507595794E-3</v>
      </c>
      <c r="P106" s="6">
        <v>2924</v>
      </c>
      <c r="Q106" s="7">
        <f t="shared" si="14"/>
        <v>-1.4650188335171288E-3</v>
      </c>
      <c r="R106" s="6">
        <v>1399.36</v>
      </c>
      <c r="S106" s="7">
        <f t="shared" si="15"/>
        <v>-9.3657749240756427E-3</v>
      </c>
    </row>
    <row r="107" spans="1:19" x14ac:dyDescent="0.25">
      <c r="A107" s="5">
        <v>43822</v>
      </c>
      <c r="B107">
        <v>111.67</v>
      </c>
      <c r="C107" s="3">
        <f t="shared" si="9"/>
        <v>7.4882713821724511E-3</v>
      </c>
      <c r="E107" s="1">
        <v>43822</v>
      </c>
      <c r="F107" s="4">
        <v>3077</v>
      </c>
      <c r="G107" s="3">
        <f t="shared" si="10"/>
        <v>8.1913499344692386E-3</v>
      </c>
      <c r="I107" t="s">
        <v>107</v>
      </c>
      <c r="J107" s="6">
        <v>10461.19</v>
      </c>
      <c r="K107" s="7">
        <f t="shared" si="11"/>
        <v>1.7018168328819527E-4</v>
      </c>
      <c r="L107" s="6">
        <v>838.32</v>
      </c>
      <c r="M107" s="7">
        <f t="shared" si="12"/>
        <v>-2.8902765388045815E-3</v>
      </c>
      <c r="N107" s="6">
        <v>722.69</v>
      </c>
      <c r="O107" s="7">
        <f t="shared" si="13"/>
        <v>-5.8327486828165798E-3</v>
      </c>
      <c r="P107" s="6">
        <v>2910.67</v>
      </c>
      <c r="Q107" s="7">
        <f t="shared" si="14"/>
        <v>-4.5588235294117263E-3</v>
      </c>
      <c r="R107" s="6">
        <v>1376.82</v>
      </c>
      <c r="S107" s="7">
        <f t="shared" si="15"/>
        <v>-1.6107363366110183E-2</v>
      </c>
    </row>
    <row r="108" spans="1:19" x14ac:dyDescent="0.25">
      <c r="A108" s="5">
        <v>43825</v>
      </c>
      <c r="B108">
        <v>112.81</v>
      </c>
      <c r="C108" s="3">
        <f t="shared" si="9"/>
        <v>1.0208650488045201E-2</v>
      </c>
      <c r="E108" s="1">
        <v>43825</v>
      </c>
      <c r="F108" s="4">
        <v>3135</v>
      </c>
      <c r="G108" s="3">
        <f t="shared" si="10"/>
        <v>1.884952876178092E-2</v>
      </c>
      <c r="I108" t="s">
        <v>108</v>
      </c>
      <c r="J108" s="6">
        <v>10464.81</v>
      </c>
      <c r="K108" s="7">
        <f t="shared" si="11"/>
        <v>3.4604093798118463E-4</v>
      </c>
      <c r="L108" s="6">
        <v>841.33</v>
      </c>
      <c r="M108" s="7">
        <f t="shared" si="12"/>
        <v>3.5905143620573732E-3</v>
      </c>
      <c r="N108" s="6">
        <v>726.8</v>
      </c>
      <c r="O108" s="7">
        <f t="shared" si="13"/>
        <v>5.6870857490762816E-3</v>
      </c>
      <c r="P108" s="6">
        <v>2926.72</v>
      </c>
      <c r="Q108" s="7">
        <f t="shared" si="14"/>
        <v>5.5141943263921078E-3</v>
      </c>
      <c r="R108" s="6">
        <v>1386.3</v>
      </c>
      <c r="S108" s="7">
        <f t="shared" si="15"/>
        <v>6.8854316468383026E-3</v>
      </c>
    </row>
    <row r="109" spans="1:19" x14ac:dyDescent="0.25">
      <c r="A109" s="5">
        <v>43826</v>
      </c>
      <c r="B109">
        <v>112.17</v>
      </c>
      <c r="C109" s="3">
        <f t="shared" si="9"/>
        <v>-5.6732559170286079E-3</v>
      </c>
      <c r="E109" s="1">
        <v>43826</v>
      </c>
      <c r="F109" s="4">
        <v>3169</v>
      </c>
      <c r="G109" s="3">
        <f t="shared" si="10"/>
        <v>1.0845295055821325E-2</v>
      </c>
      <c r="I109" t="s">
        <v>109</v>
      </c>
      <c r="J109" s="6">
        <v>10466.56</v>
      </c>
      <c r="K109" s="7">
        <f t="shared" si="11"/>
        <v>1.6722711640260179E-4</v>
      </c>
      <c r="L109" s="6">
        <v>842.95</v>
      </c>
      <c r="M109" s="7">
        <f t="shared" si="12"/>
        <v>1.9255226843213347E-3</v>
      </c>
      <c r="N109" s="6">
        <v>729.37</v>
      </c>
      <c r="O109" s="7">
        <f t="shared" si="13"/>
        <v>3.5360484314805873E-3</v>
      </c>
      <c r="P109" s="6">
        <v>2931.95</v>
      </c>
      <c r="Q109" s="7">
        <f t="shared" si="14"/>
        <v>1.7869833807129254E-3</v>
      </c>
      <c r="R109" s="6">
        <v>1393.75</v>
      </c>
      <c r="S109" s="7">
        <f t="shared" si="15"/>
        <v>5.3740171680012327E-3</v>
      </c>
    </row>
    <row r="110" spans="1:19" x14ac:dyDescent="0.25">
      <c r="A110" s="5">
        <v>43829</v>
      </c>
      <c r="B110">
        <v>111.23</v>
      </c>
      <c r="C110" s="47">
        <f t="shared" si="9"/>
        <v>-8.3801372916109118E-3</v>
      </c>
      <c r="E110" s="1">
        <v>43829</v>
      </c>
      <c r="F110" s="4">
        <v>3198</v>
      </c>
      <c r="G110" s="3">
        <f t="shared" si="10"/>
        <v>9.151151782896827E-3</v>
      </c>
      <c r="I110" t="s">
        <v>110</v>
      </c>
      <c r="J110" s="6">
        <v>10468.35</v>
      </c>
      <c r="K110" s="7">
        <f t="shared" si="11"/>
        <v>1.7102085116804666E-4</v>
      </c>
      <c r="L110" s="6">
        <v>843.62</v>
      </c>
      <c r="M110" s="7">
        <f t="shared" si="12"/>
        <v>7.948276884750527E-4</v>
      </c>
      <c r="N110" s="6">
        <v>729.9</v>
      </c>
      <c r="O110" s="7">
        <f t="shared" si="13"/>
        <v>7.2665451005660131E-4</v>
      </c>
      <c r="P110" s="6">
        <v>2940.48</v>
      </c>
      <c r="Q110" s="7">
        <f t="shared" si="14"/>
        <v>2.9093265574107186E-3</v>
      </c>
      <c r="R110" s="6">
        <v>1402.19</v>
      </c>
      <c r="S110" s="7">
        <f t="shared" si="15"/>
        <v>6.0556053811660071E-3</v>
      </c>
    </row>
    <row r="111" spans="1:19" x14ac:dyDescent="0.25">
      <c r="A111" s="5">
        <v>43832</v>
      </c>
      <c r="B111">
        <v>114.24</v>
      </c>
      <c r="C111" s="3">
        <f t="shared" si="9"/>
        <v>2.706104468218995E-2</v>
      </c>
      <c r="E111" s="1">
        <v>43832</v>
      </c>
      <c r="F111" s="4">
        <v>3225</v>
      </c>
      <c r="G111" s="3">
        <f t="shared" si="10"/>
        <v>8.4427767354595673E-3</v>
      </c>
      <c r="I111" t="s">
        <v>111</v>
      </c>
      <c r="J111" s="6">
        <v>10471.969999999999</v>
      </c>
      <c r="K111" s="7">
        <f t="shared" si="11"/>
        <v>3.4580425759545008E-4</v>
      </c>
      <c r="L111" s="6">
        <v>844.47</v>
      </c>
      <c r="M111" s="7">
        <f t="shared" si="12"/>
        <v>1.0075626466892196E-3</v>
      </c>
      <c r="N111" s="6">
        <v>730.95</v>
      </c>
      <c r="O111" s="7">
        <f t="shared" si="13"/>
        <v>1.4385532264695744E-3</v>
      </c>
      <c r="P111" s="6">
        <v>2946.64</v>
      </c>
      <c r="Q111" s="7">
        <f t="shared" si="14"/>
        <v>2.0948960713895737E-3</v>
      </c>
      <c r="R111" s="6">
        <v>1414.32</v>
      </c>
      <c r="S111" s="7">
        <f t="shared" si="15"/>
        <v>8.650753464223726E-3</v>
      </c>
    </row>
    <row r="112" spans="1:19" x14ac:dyDescent="0.25">
      <c r="A112" s="5">
        <v>43833</v>
      </c>
      <c r="B112">
        <v>113.8</v>
      </c>
      <c r="C112" s="3">
        <f t="shared" si="9"/>
        <v>-3.8515406162464849E-3</v>
      </c>
      <c r="E112" s="1">
        <v>43833</v>
      </c>
      <c r="F112" s="4">
        <v>3241</v>
      </c>
      <c r="G112" s="3">
        <f t="shared" si="10"/>
        <v>4.9612403100776081E-3</v>
      </c>
      <c r="I112" t="s">
        <v>112</v>
      </c>
      <c r="J112" s="6">
        <v>10470.42</v>
      </c>
      <c r="K112" s="7">
        <f t="shared" si="11"/>
        <v>-1.4801417498322422E-4</v>
      </c>
      <c r="L112" s="6">
        <v>846.33</v>
      </c>
      <c r="M112" s="7">
        <f t="shared" si="12"/>
        <v>2.2025649223773591E-3</v>
      </c>
      <c r="N112" s="6">
        <v>733.53</v>
      </c>
      <c r="O112" s="7">
        <f t="shared" si="13"/>
        <v>3.5296531910526951E-3</v>
      </c>
      <c r="P112" s="8">
        <v>2955.86</v>
      </c>
      <c r="Q112" s="7">
        <f t="shared" si="14"/>
        <v>3.1289875926479027E-3</v>
      </c>
      <c r="R112" s="9">
        <v>1432.39</v>
      </c>
      <c r="S112" s="7">
        <f t="shared" si="15"/>
        <v>1.2776457944454034E-2</v>
      </c>
    </row>
    <row r="113" spans="1:19" x14ac:dyDescent="0.25">
      <c r="A113" s="5">
        <v>43836</v>
      </c>
      <c r="B113">
        <v>112.59</v>
      </c>
      <c r="C113" s="3">
        <f t="shared" si="9"/>
        <v>-1.0632688927943668E-2</v>
      </c>
      <c r="E113" s="1">
        <v>43836</v>
      </c>
      <c r="F113" s="4">
        <v>3250</v>
      </c>
      <c r="G113" s="3">
        <f t="shared" si="10"/>
        <v>2.7769207034866739E-3</v>
      </c>
      <c r="I113" t="s">
        <v>113</v>
      </c>
      <c r="J113" s="6">
        <v>10472.219999999999</v>
      </c>
      <c r="K113" s="7">
        <f t="shared" si="11"/>
        <v>1.7191287455520232E-4</v>
      </c>
      <c r="L113" s="6">
        <v>844.38</v>
      </c>
      <c r="M113" s="7">
        <f t="shared" si="12"/>
        <v>-2.3040657899401351E-3</v>
      </c>
      <c r="N113" s="6">
        <v>732.34</v>
      </c>
      <c r="O113" s="7">
        <f t="shared" si="13"/>
        <v>-1.6222922034544451E-3</v>
      </c>
      <c r="P113" s="8">
        <v>2948.51</v>
      </c>
      <c r="Q113" s="7">
        <f t="shared" si="14"/>
        <v>-2.4865859682122737E-3</v>
      </c>
      <c r="R113" s="9">
        <v>1413.14</v>
      </c>
      <c r="S113" s="7">
        <f t="shared" si="15"/>
        <v>-1.3439077346253492E-2</v>
      </c>
    </row>
    <row r="114" spans="1:19" x14ac:dyDescent="0.25">
      <c r="A114" s="5">
        <v>43837</v>
      </c>
      <c r="B114">
        <v>112.24</v>
      </c>
      <c r="C114" s="3">
        <f t="shared" si="9"/>
        <v>-3.1086242117417395E-3</v>
      </c>
      <c r="E114" s="1">
        <v>43837</v>
      </c>
      <c r="F114" s="4">
        <v>3240</v>
      </c>
      <c r="G114" s="3">
        <f t="shared" si="10"/>
        <v>-3.0769230769230882E-3</v>
      </c>
      <c r="I114" t="s">
        <v>114</v>
      </c>
      <c r="J114" s="6">
        <v>10474.01</v>
      </c>
      <c r="K114" s="7">
        <f t="shared" si="11"/>
        <v>1.7092841823429517E-4</v>
      </c>
      <c r="L114" s="6">
        <v>846.23</v>
      </c>
      <c r="M114" s="7">
        <f t="shared" si="12"/>
        <v>2.1909566782727374E-3</v>
      </c>
      <c r="N114" s="6">
        <v>733.89</v>
      </c>
      <c r="O114" s="7">
        <f t="shared" si="13"/>
        <v>2.1165032635113157E-3</v>
      </c>
      <c r="P114" s="8">
        <v>2955.07</v>
      </c>
      <c r="Q114" s="7">
        <f t="shared" si="14"/>
        <v>2.2248525526451512E-3</v>
      </c>
      <c r="R114" s="9">
        <v>1413.8</v>
      </c>
      <c r="S114" s="7">
        <f t="shared" si="15"/>
        <v>4.6704502030925354E-4</v>
      </c>
    </row>
    <row r="115" spans="1:19" x14ac:dyDescent="0.25">
      <c r="A115" s="5">
        <v>43838</v>
      </c>
      <c r="B115">
        <v>111.95</v>
      </c>
      <c r="C115" s="3">
        <f t="shared" si="9"/>
        <v>-2.5837491090520137E-3</v>
      </c>
      <c r="E115" s="1">
        <v>43838</v>
      </c>
      <c r="F115" s="4">
        <v>3149</v>
      </c>
      <c r="G115" s="3">
        <f t="shared" si="10"/>
        <v>-2.8086419753086456E-2</v>
      </c>
      <c r="I115" t="s">
        <v>115</v>
      </c>
      <c r="J115" s="6">
        <v>10475.799999999999</v>
      </c>
      <c r="K115" s="7">
        <f t="shared" si="11"/>
        <v>1.7089920670287917E-4</v>
      </c>
      <c r="L115" s="6">
        <v>846.18</v>
      </c>
      <c r="M115" s="7">
        <f t="shared" si="12"/>
        <v>-5.9085591387786351E-5</v>
      </c>
      <c r="N115" s="6">
        <v>733.04</v>
      </c>
      <c r="O115" s="7">
        <f t="shared" si="13"/>
        <v>-1.1582117211026421E-3</v>
      </c>
      <c r="P115" s="8">
        <v>2949.73</v>
      </c>
      <c r="Q115" s="7">
        <f t="shared" si="14"/>
        <v>-1.8070637920590826E-3</v>
      </c>
      <c r="R115" s="9">
        <v>1404.14</v>
      </c>
      <c r="S115" s="7">
        <f t="shared" si="15"/>
        <v>-6.832649596831164E-3</v>
      </c>
    </row>
    <row r="116" spans="1:19" x14ac:dyDescent="0.25">
      <c r="A116" s="5">
        <v>43839</v>
      </c>
      <c r="B116">
        <v>111.66</v>
      </c>
      <c r="C116" s="3">
        <f t="shared" si="9"/>
        <v>-2.5904421616793627E-3</v>
      </c>
      <c r="E116" s="1">
        <v>43839</v>
      </c>
      <c r="F116" s="4">
        <v>3168</v>
      </c>
      <c r="G116" s="3">
        <f t="shared" si="10"/>
        <v>6.033661479834862E-3</v>
      </c>
      <c r="I116" t="s">
        <v>116</v>
      </c>
      <c r="J116" s="6">
        <v>10477.6</v>
      </c>
      <c r="K116" s="7">
        <f t="shared" si="11"/>
        <v>1.7182458618925089E-4</v>
      </c>
      <c r="L116" s="6">
        <v>847.56</v>
      </c>
      <c r="M116" s="7">
        <f t="shared" si="12"/>
        <v>1.6308586825497517E-3</v>
      </c>
      <c r="N116" s="6">
        <v>733.91</v>
      </c>
      <c r="O116" s="7">
        <f t="shared" si="13"/>
        <v>1.1868383717124065E-3</v>
      </c>
      <c r="P116" s="8">
        <v>2950.99</v>
      </c>
      <c r="Q116" s="7">
        <f t="shared" si="14"/>
        <v>4.271577398609061E-4</v>
      </c>
      <c r="R116" s="9">
        <v>1408.23</v>
      </c>
      <c r="S116" s="7">
        <f t="shared" si="15"/>
        <v>2.9128149614709997E-3</v>
      </c>
    </row>
    <row r="117" spans="1:19" x14ac:dyDescent="0.25">
      <c r="A117" s="5">
        <v>43840</v>
      </c>
      <c r="B117">
        <v>111.28</v>
      </c>
      <c r="C117" s="3">
        <f t="shared" si="9"/>
        <v>-3.4031882500447086E-3</v>
      </c>
      <c r="E117" s="1">
        <v>43840</v>
      </c>
      <c r="F117" s="4">
        <v>3175</v>
      </c>
      <c r="G117" s="3">
        <f t="shared" si="10"/>
        <v>2.2095959595960224E-3</v>
      </c>
      <c r="I117" t="s">
        <v>117</v>
      </c>
      <c r="J117" s="6">
        <v>10479.39</v>
      </c>
      <c r="K117" s="7">
        <f t="shared" si="11"/>
        <v>1.7084065053052377E-4</v>
      </c>
      <c r="L117" s="6">
        <v>849.18</v>
      </c>
      <c r="M117" s="7">
        <f t="shared" si="12"/>
        <v>1.9113691066119376E-3</v>
      </c>
      <c r="N117" s="6">
        <v>735.81</v>
      </c>
      <c r="O117" s="7">
        <f t="shared" si="13"/>
        <v>2.5888732950907212E-3</v>
      </c>
      <c r="P117" s="8">
        <v>2956.22</v>
      </c>
      <c r="Q117" s="7">
        <f t="shared" si="14"/>
        <v>1.772286588568539E-3</v>
      </c>
      <c r="R117" s="9">
        <v>1412.34</v>
      </c>
      <c r="S117" s="7">
        <f t="shared" si="15"/>
        <v>2.9185573379348906E-3</v>
      </c>
    </row>
    <row r="118" spans="1:19" x14ac:dyDescent="0.25">
      <c r="A118" s="5">
        <v>43843</v>
      </c>
      <c r="B118">
        <v>113.08</v>
      </c>
      <c r="C118" s="3">
        <f t="shared" si="9"/>
        <v>1.617541337167494E-2</v>
      </c>
      <c r="E118" s="1">
        <v>43843</v>
      </c>
      <c r="F118" s="4">
        <v>3179</v>
      </c>
      <c r="G118" s="3">
        <f t="shared" si="10"/>
        <v>1.2598425196850283E-3</v>
      </c>
      <c r="I118" t="s">
        <v>118</v>
      </c>
      <c r="J118" s="6">
        <v>10481.19</v>
      </c>
      <c r="K118" s="7">
        <f t="shared" si="11"/>
        <v>1.717657230049241E-4</v>
      </c>
      <c r="L118" s="6">
        <v>849.36</v>
      </c>
      <c r="M118" s="7">
        <f t="shared" si="12"/>
        <v>2.1196919381050172E-4</v>
      </c>
      <c r="N118" s="6">
        <v>736.33</v>
      </c>
      <c r="O118" s="7">
        <f t="shared" si="13"/>
        <v>7.0670417634999261E-4</v>
      </c>
      <c r="P118" s="8">
        <v>2959.58</v>
      </c>
      <c r="Q118" s="7">
        <f t="shared" si="14"/>
        <v>1.1365865869252811E-3</v>
      </c>
      <c r="R118" s="9">
        <v>1411.81</v>
      </c>
      <c r="S118" s="7">
        <f t="shared" si="15"/>
        <v>-3.7526374668983564E-4</v>
      </c>
    </row>
    <row r="119" spans="1:19" x14ac:dyDescent="0.25">
      <c r="A119" s="5">
        <v>43844</v>
      </c>
      <c r="B119">
        <v>113.32</v>
      </c>
      <c r="C119" s="3">
        <f t="shared" si="9"/>
        <v>2.1223912274495049E-3</v>
      </c>
      <c r="E119" s="1">
        <v>43844</v>
      </c>
      <c r="F119" s="4">
        <v>3183</v>
      </c>
      <c r="G119" s="3">
        <f t="shared" si="10"/>
        <v>1.2582573136206143E-3</v>
      </c>
      <c r="I119" t="s">
        <v>119</v>
      </c>
      <c r="J119" s="6">
        <v>10482.98</v>
      </c>
      <c r="K119" s="7">
        <f t="shared" si="11"/>
        <v>1.7078213447119239E-4</v>
      </c>
      <c r="L119" s="6">
        <v>849.79</v>
      </c>
      <c r="M119" s="7">
        <f t="shared" si="12"/>
        <v>5.0626353960625536E-4</v>
      </c>
      <c r="N119" s="6">
        <v>736.51</v>
      </c>
      <c r="O119" s="7">
        <f t="shared" si="13"/>
        <v>2.4445561093533463E-4</v>
      </c>
      <c r="P119" s="8">
        <v>2959.63</v>
      </c>
      <c r="Q119" s="7">
        <f t="shared" si="14"/>
        <v>1.6894289054603107E-5</v>
      </c>
      <c r="R119" s="9">
        <v>1419.44</v>
      </c>
      <c r="S119" s="7">
        <f t="shared" si="15"/>
        <v>5.4044099418477654E-3</v>
      </c>
    </row>
    <row r="120" spans="1:19" x14ac:dyDescent="0.25">
      <c r="A120" s="5">
        <v>43845</v>
      </c>
      <c r="B120">
        <v>112.18</v>
      </c>
      <c r="C120" s="3">
        <f t="shared" si="9"/>
        <v>-1.006000705965393E-2</v>
      </c>
      <c r="E120" s="1">
        <v>43845</v>
      </c>
      <c r="F120" s="4">
        <v>3175</v>
      </c>
      <c r="G120" s="3">
        <f t="shared" si="10"/>
        <v>-2.5133521834747041E-3</v>
      </c>
      <c r="I120" t="s">
        <v>120</v>
      </c>
      <c r="J120" s="6">
        <v>10484.77</v>
      </c>
      <c r="K120" s="7">
        <f t="shared" si="11"/>
        <v>1.707529729142454E-4</v>
      </c>
      <c r="L120" s="6">
        <v>848.78</v>
      </c>
      <c r="M120" s="7">
        <f t="shared" si="12"/>
        <v>-1.1885289306770019E-3</v>
      </c>
      <c r="N120" s="6">
        <v>733.95</v>
      </c>
      <c r="O120" s="7">
        <f t="shared" si="13"/>
        <v>-3.4758523305861155E-3</v>
      </c>
      <c r="P120" s="8">
        <v>2951.77</v>
      </c>
      <c r="Q120" s="7">
        <f t="shared" si="14"/>
        <v>-2.6557373725770717E-3</v>
      </c>
      <c r="R120" s="9">
        <v>1402.92</v>
      </c>
      <c r="S120" s="7">
        <f t="shared" si="15"/>
        <v>-1.1638392605534564E-2</v>
      </c>
    </row>
    <row r="121" spans="1:19" x14ac:dyDescent="0.25">
      <c r="A121" s="5">
        <v>43846</v>
      </c>
      <c r="B121">
        <v>112.35</v>
      </c>
      <c r="C121" s="3">
        <f t="shared" si="9"/>
        <v>1.5154216437867074E-3</v>
      </c>
      <c r="E121" s="1">
        <v>43846</v>
      </c>
      <c r="F121" s="4">
        <v>3162</v>
      </c>
      <c r="G121" s="3">
        <f t="shared" si="10"/>
        <v>-4.0944881889763973E-3</v>
      </c>
      <c r="I121" t="s">
        <v>121</v>
      </c>
      <c r="J121" s="6">
        <v>10486.57</v>
      </c>
      <c r="K121" s="7">
        <f t="shared" si="11"/>
        <v>1.7167758567904201E-4</v>
      </c>
      <c r="L121" s="6">
        <v>852.53</v>
      </c>
      <c r="M121" s="7">
        <f t="shared" si="12"/>
        <v>4.4181059874173201E-3</v>
      </c>
      <c r="N121" s="6">
        <v>739.27</v>
      </c>
      <c r="O121" s="7">
        <f t="shared" si="13"/>
        <v>7.2484501669050072E-3</v>
      </c>
      <c r="P121" s="8">
        <v>2962.91</v>
      </c>
      <c r="Q121" s="7">
        <f t="shared" si="14"/>
        <v>3.7740067823712753E-3</v>
      </c>
      <c r="R121" s="9">
        <v>1434.44</v>
      </c>
      <c r="S121" s="7">
        <f t="shared" si="15"/>
        <v>2.2467425084823134E-2</v>
      </c>
    </row>
    <row r="122" spans="1:19" x14ac:dyDescent="0.25">
      <c r="A122" s="5">
        <v>43847</v>
      </c>
      <c r="B122">
        <v>114.1</v>
      </c>
      <c r="C122" s="3">
        <f t="shared" si="9"/>
        <v>1.5576323987538832E-2</v>
      </c>
      <c r="E122" s="1">
        <v>43847</v>
      </c>
      <c r="F122" s="4">
        <v>3151</v>
      </c>
      <c r="G122" s="3">
        <f t="shared" si="10"/>
        <v>-3.4788108791903305E-3</v>
      </c>
      <c r="I122" t="s">
        <v>122</v>
      </c>
      <c r="J122" s="6">
        <v>10488.36</v>
      </c>
      <c r="K122" s="7">
        <f t="shared" si="11"/>
        <v>1.7069451689177839E-4</v>
      </c>
      <c r="L122" s="6">
        <v>852.24</v>
      </c>
      <c r="M122" s="7">
        <f t="shared" si="12"/>
        <v>-3.4016398249914204E-4</v>
      </c>
      <c r="N122" s="6">
        <v>738.42</v>
      </c>
      <c r="O122" s="7">
        <f t="shared" si="13"/>
        <v>-1.1497828939359689E-3</v>
      </c>
      <c r="P122" s="8">
        <v>2963.51</v>
      </c>
      <c r="Q122" s="7">
        <f t="shared" si="14"/>
        <v>2.0250361975238107E-4</v>
      </c>
      <c r="R122" s="9">
        <v>1413.92</v>
      </c>
      <c r="S122" s="7">
        <f t="shared" si="15"/>
        <v>-1.4305234098324071E-2</v>
      </c>
    </row>
    <row r="123" spans="1:19" x14ac:dyDescent="0.25">
      <c r="A123" s="5">
        <v>43850</v>
      </c>
      <c r="B123">
        <v>114.41</v>
      </c>
      <c r="C123" s="3">
        <f t="shared" si="9"/>
        <v>2.716914986853558E-3</v>
      </c>
      <c r="E123" s="1">
        <v>43850</v>
      </c>
      <c r="F123" s="4">
        <v>3139</v>
      </c>
      <c r="G123" s="3">
        <f t="shared" si="10"/>
        <v>-3.8083148206918827E-3</v>
      </c>
      <c r="I123" t="s">
        <v>123</v>
      </c>
      <c r="J123" s="6">
        <v>10490.17</v>
      </c>
      <c r="K123" s="7">
        <f t="shared" si="11"/>
        <v>1.7257226105882317E-4</v>
      </c>
      <c r="L123" s="6">
        <v>851.71</v>
      </c>
      <c r="M123" s="7">
        <f t="shared" si="12"/>
        <v>-6.2189054726369264E-4</v>
      </c>
      <c r="N123" s="6">
        <v>736.89</v>
      </c>
      <c r="O123" s="7">
        <f t="shared" si="13"/>
        <v>-2.0719915495246433E-3</v>
      </c>
      <c r="P123" s="8">
        <v>2963.44</v>
      </c>
      <c r="Q123" s="7">
        <f t="shared" si="14"/>
        <v>-2.3620639039600988E-5</v>
      </c>
      <c r="R123" s="9">
        <v>1407.68</v>
      </c>
      <c r="S123" s="7">
        <f t="shared" si="15"/>
        <v>-4.4132624193731207E-3</v>
      </c>
    </row>
    <row r="124" spans="1:19" x14ac:dyDescent="0.25">
      <c r="A124" s="5">
        <v>43851</v>
      </c>
      <c r="B124">
        <v>112.65</v>
      </c>
      <c r="C124" s="3">
        <f t="shared" si="9"/>
        <v>-1.5383270693121176E-2</v>
      </c>
      <c r="E124" s="1">
        <v>43851</v>
      </c>
      <c r="F124" s="4">
        <v>3126</v>
      </c>
      <c r="G124" s="3">
        <f t="shared" si="10"/>
        <v>-4.1414463204841878E-3</v>
      </c>
      <c r="I124" t="s">
        <v>124</v>
      </c>
      <c r="J124" s="6">
        <v>10491.96</v>
      </c>
      <c r="K124" s="7">
        <f t="shared" si="11"/>
        <v>1.7063593821631251E-4</v>
      </c>
      <c r="L124" s="6">
        <v>850.95</v>
      </c>
      <c r="M124" s="7">
        <f t="shared" si="12"/>
        <v>-8.9232250413873171E-4</v>
      </c>
      <c r="N124" s="6">
        <v>737.07</v>
      </c>
      <c r="O124" s="7">
        <f t="shared" si="13"/>
        <v>2.4426983674641356E-4</v>
      </c>
      <c r="P124" s="8">
        <v>2964.04</v>
      </c>
      <c r="Q124" s="7">
        <f t="shared" si="14"/>
        <v>2.024674027480966E-4</v>
      </c>
      <c r="R124" s="9">
        <v>1404.59</v>
      </c>
      <c r="S124" s="7">
        <f t="shared" si="15"/>
        <v>-2.1951011593545067E-3</v>
      </c>
    </row>
    <row r="125" spans="1:19" x14ac:dyDescent="0.25">
      <c r="A125" s="5">
        <v>43852</v>
      </c>
      <c r="B125">
        <v>114.1</v>
      </c>
      <c r="C125" s="3">
        <f t="shared" si="9"/>
        <v>1.2871726586773047E-2</v>
      </c>
      <c r="E125" s="1">
        <v>43852</v>
      </c>
      <c r="F125" s="4">
        <v>3120</v>
      </c>
      <c r="G125" s="3">
        <f t="shared" si="10"/>
        <v>-1.9193857965451588E-3</v>
      </c>
      <c r="I125" t="s">
        <v>125</v>
      </c>
      <c r="J125" s="6">
        <v>10493.75</v>
      </c>
      <c r="K125" s="7">
        <f t="shared" si="11"/>
        <v>1.7060682656055981E-4</v>
      </c>
      <c r="L125" s="6">
        <v>850.9</v>
      </c>
      <c r="M125" s="7">
        <f t="shared" si="12"/>
        <v>-5.8757858863667245E-5</v>
      </c>
      <c r="N125" s="6">
        <v>736.23</v>
      </c>
      <c r="O125" s="7">
        <f t="shared" si="13"/>
        <v>-1.1396475233017567E-3</v>
      </c>
      <c r="P125" s="8">
        <v>2958.07</v>
      </c>
      <c r="Q125" s="7">
        <f t="shared" si="14"/>
        <v>-2.0141428590706445E-3</v>
      </c>
      <c r="R125" s="9">
        <v>1387.91</v>
      </c>
      <c r="S125" s="7">
        <f t="shared" si="15"/>
        <v>-1.1875351526068001E-2</v>
      </c>
    </row>
    <row r="126" spans="1:19" x14ac:dyDescent="0.25">
      <c r="A126" s="5">
        <v>43853</v>
      </c>
      <c r="B126">
        <v>115.21</v>
      </c>
      <c r="C126" s="3">
        <f t="shared" si="9"/>
        <v>9.7283085013146753E-3</v>
      </c>
      <c r="E126" s="1">
        <v>43853</v>
      </c>
      <c r="F126" s="4">
        <v>3121</v>
      </c>
      <c r="G126" s="3">
        <f t="shared" si="10"/>
        <v>3.2051282051281937E-4</v>
      </c>
      <c r="I126" t="s">
        <v>126</v>
      </c>
      <c r="J126" s="6">
        <v>10495.56</v>
      </c>
      <c r="K126" s="7">
        <f t="shared" si="11"/>
        <v>1.7248362120314553E-4</v>
      </c>
      <c r="L126" s="6">
        <v>853.45</v>
      </c>
      <c r="M126" s="7">
        <f t="shared" si="12"/>
        <v>2.9968268891762406E-3</v>
      </c>
      <c r="N126" s="6">
        <v>739.48</v>
      </c>
      <c r="O126" s="7">
        <f t="shared" si="13"/>
        <v>4.4143813753854122E-3</v>
      </c>
      <c r="P126" s="8">
        <v>2959.99</v>
      </c>
      <c r="Q126" s="7">
        <f t="shared" si="14"/>
        <v>6.49071861044348E-4</v>
      </c>
      <c r="R126" s="9">
        <v>1388.26</v>
      </c>
      <c r="S126" s="7">
        <f t="shared" si="15"/>
        <v>2.5217773486740924E-4</v>
      </c>
    </row>
    <row r="127" spans="1:19" x14ac:dyDescent="0.25">
      <c r="A127" s="5">
        <v>43854</v>
      </c>
      <c r="B127">
        <v>114</v>
      </c>
      <c r="C127" s="3">
        <f t="shared" si="9"/>
        <v>-1.0502560541619577E-2</v>
      </c>
      <c r="E127" s="1">
        <v>43854</v>
      </c>
      <c r="F127" s="4">
        <v>3120</v>
      </c>
      <c r="G127" s="3">
        <f t="shared" si="10"/>
        <v>-3.2041012495998E-4</v>
      </c>
      <c r="I127" t="s">
        <v>127</v>
      </c>
      <c r="J127" s="6">
        <v>10497.35</v>
      </c>
      <c r="K127" s="7">
        <f t="shared" si="11"/>
        <v>1.7054830804652532E-4</v>
      </c>
      <c r="L127" s="6">
        <v>853.4</v>
      </c>
      <c r="M127" s="7">
        <f t="shared" si="12"/>
        <v>-5.8585740230876482E-5</v>
      </c>
      <c r="N127" s="6">
        <v>738.98</v>
      </c>
      <c r="O127" s="7">
        <f t="shared" si="13"/>
        <v>-6.7615080867633459E-4</v>
      </c>
      <c r="P127" s="8">
        <v>2963.22</v>
      </c>
      <c r="Q127" s="7">
        <f t="shared" si="14"/>
        <v>1.0912199027699465E-3</v>
      </c>
      <c r="R127" s="9">
        <v>1398.79</v>
      </c>
      <c r="S127" s="7">
        <f t="shared" si="15"/>
        <v>7.5850345036232447E-3</v>
      </c>
    </row>
    <row r="128" spans="1:19" x14ac:dyDescent="0.25">
      <c r="A128" s="5">
        <v>43857</v>
      </c>
      <c r="B128">
        <v>110.29</v>
      </c>
      <c r="C128" s="3">
        <f t="shared" si="9"/>
        <v>-3.2543859649122764E-2</v>
      </c>
      <c r="E128" s="1">
        <v>43857</v>
      </c>
      <c r="F128" s="4">
        <v>3092</v>
      </c>
      <c r="G128" s="3">
        <f t="shared" si="10"/>
        <v>-8.9743589743589425E-3</v>
      </c>
      <c r="I128" t="s">
        <v>128</v>
      </c>
      <c r="J128" s="6">
        <v>10499.15</v>
      </c>
      <c r="K128" s="7">
        <f t="shared" si="11"/>
        <v>1.7147184765664569E-4</v>
      </c>
      <c r="L128" s="6">
        <v>854.76</v>
      </c>
      <c r="M128" s="7">
        <f t="shared" si="12"/>
        <v>1.5936254980080111E-3</v>
      </c>
      <c r="N128" s="6">
        <v>741.21</v>
      </c>
      <c r="O128" s="7">
        <f t="shared" si="13"/>
        <v>3.0176730087418946E-3</v>
      </c>
      <c r="P128" s="8">
        <v>2969.49</v>
      </c>
      <c r="Q128" s="7">
        <f t="shared" si="14"/>
        <v>2.1159414420799383E-3</v>
      </c>
      <c r="R128" s="9">
        <v>1409.6</v>
      </c>
      <c r="S128" s="7">
        <f t="shared" si="15"/>
        <v>7.7281078646544987E-3</v>
      </c>
    </row>
    <row r="129" spans="1:19" x14ac:dyDescent="0.25">
      <c r="A129" s="5">
        <v>43858</v>
      </c>
      <c r="B129">
        <v>112.3</v>
      </c>
      <c r="C129" s="3">
        <f t="shared" si="9"/>
        <v>1.8224680388067682E-2</v>
      </c>
      <c r="E129" s="1">
        <v>43858</v>
      </c>
      <c r="F129" s="4">
        <v>3100</v>
      </c>
      <c r="G129" s="3">
        <f t="shared" si="10"/>
        <v>2.5873221216041742E-3</v>
      </c>
      <c r="I129" t="s">
        <v>129</v>
      </c>
      <c r="J129" s="6">
        <v>10500.95</v>
      </c>
      <c r="K129" s="7">
        <f t="shared" si="11"/>
        <v>1.7144245010314307E-4</v>
      </c>
      <c r="L129" s="6">
        <v>854.71</v>
      </c>
      <c r="M129" s="7">
        <f t="shared" si="12"/>
        <v>-5.8495952080073188E-5</v>
      </c>
      <c r="N129" s="6">
        <v>740.37</v>
      </c>
      <c r="O129" s="7">
        <f t="shared" si="13"/>
        <v>-1.1332820658113141E-3</v>
      </c>
      <c r="P129" s="8">
        <v>2966.14</v>
      </c>
      <c r="Q129" s="7">
        <f t="shared" si="14"/>
        <v>-1.1281398489302319E-3</v>
      </c>
      <c r="R129" s="9">
        <v>1409.93</v>
      </c>
      <c r="S129" s="7">
        <f t="shared" si="15"/>
        <v>2.341089670829799E-4</v>
      </c>
    </row>
    <row r="130" spans="1:19" x14ac:dyDescent="0.25">
      <c r="A130" s="5">
        <v>43859</v>
      </c>
      <c r="B130">
        <v>110.88</v>
      </c>
      <c r="C130" s="3">
        <f t="shared" si="9"/>
        <v>-1.2644701691896687E-2</v>
      </c>
      <c r="E130" s="1">
        <v>43859</v>
      </c>
      <c r="F130" s="4">
        <v>3088</v>
      </c>
      <c r="G130" s="3">
        <f t="shared" si="10"/>
        <v>-3.870967741935516E-3</v>
      </c>
      <c r="I130" t="s">
        <v>130</v>
      </c>
      <c r="J130" s="6">
        <v>10502.74</v>
      </c>
      <c r="K130" s="7">
        <f t="shared" si="11"/>
        <v>1.7046076783522324E-4</v>
      </c>
      <c r="L130" s="6">
        <v>856.31</v>
      </c>
      <c r="M130" s="7">
        <f t="shared" si="12"/>
        <v>1.8719799698141415E-3</v>
      </c>
      <c r="N130" s="6">
        <v>742.26</v>
      </c>
      <c r="O130" s="7">
        <f t="shared" si="13"/>
        <v>2.5527776652214396E-3</v>
      </c>
      <c r="P130" s="8">
        <v>2971.96</v>
      </c>
      <c r="Q130" s="7">
        <f t="shared" si="14"/>
        <v>1.9621460888563647E-3</v>
      </c>
      <c r="R130" s="9">
        <v>1410.27</v>
      </c>
      <c r="S130" s="7">
        <f t="shared" si="15"/>
        <v>2.4114672359609735E-4</v>
      </c>
    </row>
    <row r="131" spans="1:19" x14ac:dyDescent="0.25">
      <c r="A131" s="5">
        <v>43860</v>
      </c>
      <c r="B131">
        <v>111.19</v>
      </c>
      <c r="C131" s="3">
        <f t="shared" si="9"/>
        <v>2.795815295815407E-3</v>
      </c>
      <c r="E131" s="1">
        <v>43860</v>
      </c>
      <c r="F131" s="4">
        <v>3076</v>
      </c>
      <c r="G131" s="3">
        <f t="shared" si="10"/>
        <v>-3.8860103626943143E-3</v>
      </c>
      <c r="I131" t="s">
        <v>131</v>
      </c>
      <c r="J131" s="6">
        <v>10504.55</v>
      </c>
      <c r="K131" s="7">
        <f t="shared" si="11"/>
        <v>1.7233598089627655E-4</v>
      </c>
      <c r="L131" s="6">
        <v>856.96</v>
      </c>
      <c r="M131" s="7">
        <f t="shared" si="12"/>
        <v>7.5907089722182519E-4</v>
      </c>
      <c r="N131" s="6">
        <v>745.53</v>
      </c>
      <c r="O131" s="7">
        <f t="shared" si="13"/>
        <v>4.4054643925308667E-3</v>
      </c>
      <c r="P131" s="8">
        <v>2977.8</v>
      </c>
      <c r="Q131" s="7">
        <f t="shared" si="14"/>
        <v>1.9650331767588902E-3</v>
      </c>
      <c r="R131" s="9">
        <v>1431.38</v>
      </c>
      <c r="S131" s="7">
        <f t="shared" si="15"/>
        <v>1.4968764846447824E-2</v>
      </c>
    </row>
    <row r="132" spans="1:19" x14ac:dyDescent="0.25">
      <c r="A132" s="5">
        <v>43861</v>
      </c>
      <c r="B132">
        <v>108.9</v>
      </c>
      <c r="C132" s="3">
        <f t="shared" si="9"/>
        <v>-2.0595377282129568E-2</v>
      </c>
      <c r="E132" s="1">
        <v>43861</v>
      </c>
      <c r="F132" s="4">
        <v>3077</v>
      </c>
      <c r="G132" s="3">
        <f t="shared" si="10"/>
        <v>3.2509752925879987E-4</v>
      </c>
      <c r="I132" t="s">
        <v>132</v>
      </c>
      <c r="J132" s="6">
        <v>10506.34</v>
      </c>
      <c r="K132" s="7">
        <f t="shared" si="11"/>
        <v>1.7040234945819854E-4</v>
      </c>
      <c r="L132" s="6">
        <v>856.43</v>
      </c>
      <c r="M132" s="7">
        <f t="shared" si="12"/>
        <v>-6.1846527259157291E-4</v>
      </c>
      <c r="N132" s="6">
        <v>745.02</v>
      </c>
      <c r="O132" s="7">
        <f t="shared" si="13"/>
        <v>-6.8407709951312512E-4</v>
      </c>
      <c r="P132" s="8">
        <v>2981.01</v>
      </c>
      <c r="Q132" s="7">
        <f t="shared" si="14"/>
        <v>1.0779770300222147E-3</v>
      </c>
      <c r="R132" s="9">
        <v>1435.21</v>
      </c>
      <c r="S132" s="7">
        <f t="shared" si="15"/>
        <v>2.6757394961505199E-3</v>
      </c>
    </row>
    <row r="133" spans="1:19" x14ac:dyDescent="0.25">
      <c r="A133" s="5">
        <v>43864</v>
      </c>
      <c r="B133">
        <v>110.42</v>
      </c>
      <c r="C133" s="3">
        <f t="shared" si="9"/>
        <v>1.3957759412304815E-2</v>
      </c>
      <c r="E133" s="1">
        <v>43864</v>
      </c>
      <c r="F133" s="4">
        <v>3056</v>
      </c>
      <c r="G133" s="3">
        <f t="shared" si="10"/>
        <v>-6.8248293792655401E-3</v>
      </c>
      <c r="I133" t="s">
        <v>133</v>
      </c>
      <c r="J133" s="6">
        <v>10508.15</v>
      </c>
      <c r="K133" s="7">
        <f t="shared" si="11"/>
        <v>1.7227692992993759E-4</v>
      </c>
      <c r="L133" s="6">
        <v>856.85</v>
      </c>
      <c r="M133" s="7">
        <f t="shared" si="12"/>
        <v>4.904078558669589E-4</v>
      </c>
      <c r="N133" s="6">
        <v>744.85</v>
      </c>
      <c r="O133" s="7">
        <f t="shared" si="13"/>
        <v>-2.2818179377726011E-4</v>
      </c>
      <c r="P133" s="8">
        <v>2979.57</v>
      </c>
      <c r="Q133" s="7">
        <f t="shared" si="14"/>
        <v>-4.83057755592875E-4</v>
      </c>
      <c r="R133" s="9">
        <v>1432.35</v>
      </c>
      <c r="S133" s="7">
        <f t="shared" si="15"/>
        <v>-1.9927397384356116E-3</v>
      </c>
    </row>
    <row r="134" spans="1:19" x14ac:dyDescent="0.25">
      <c r="A134" s="5">
        <v>43865</v>
      </c>
      <c r="B134">
        <v>111.21</v>
      </c>
      <c r="C134" s="3">
        <f t="shared" si="9"/>
        <v>7.1545009961961892E-3</v>
      </c>
      <c r="E134" s="1">
        <v>43865</v>
      </c>
      <c r="F134" s="4">
        <v>3059</v>
      </c>
      <c r="G134" s="3">
        <f t="shared" si="10"/>
        <v>9.8167539267013382E-4</v>
      </c>
      <c r="I134" t="s">
        <v>134</v>
      </c>
      <c r="J134" s="6">
        <v>10509.95</v>
      </c>
      <c r="K134" s="7">
        <f t="shared" si="11"/>
        <v>1.7129561340500921E-4</v>
      </c>
      <c r="L134" s="6">
        <v>857.27</v>
      </c>
      <c r="M134" s="7">
        <f t="shared" si="12"/>
        <v>4.9016747388685999E-4</v>
      </c>
      <c r="N134" s="6">
        <v>746.06</v>
      </c>
      <c r="O134" s="7">
        <f t="shared" si="13"/>
        <v>1.6244881519769105E-3</v>
      </c>
      <c r="P134" s="8">
        <v>2981.46</v>
      </c>
      <c r="Q134" s="7">
        <f t="shared" si="14"/>
        <v>6.343197172746784E-4</v>
      </c>
      <c r="R134" s="9">
        <v>1429.2</v>
      </c>
      <c r="S134" s="7">
        <f t="shared" si="15"/>
        <v>-2.1991831605402412E-3</v>
      </c>
    </row>
    <row r="135" spans="1:19" x14ac:dyDescent="0.25">
      <c r="A135" s="5">
        <v>43866</v>
      </c>
      <c r="B135">
        <v>111.77</v>
      </c>
      <c r="C135" s="3">
        <f t="shared" ref="C135:C198" si="16">(B135/B134)-1</f>
        <v>5.0355183886341415E-3</v>
      </c>
      <c r="E135" s="1">
        <v>43866</v>
      </c>
      <c r="F135" s="4">
        <v>3048</v>
      </c>
      <c r="G135" s="3">
        <f t="shared" ref="G135:G198" si="17">(F135/F134)-1</f>
        <v>-3.5959463877084374E-3</v>
      </c>
      <c r="I135" t="s">
        <v>135</v>
      </c>
      <c r="J135" s="6">
        <v>10511.74</v>
      </c>
      <c r="K135" s="7">
        <f t="shared" ref="K135:K198" si="18">(J135/J134)-1</f>
        <v>1.7031479693052631E-4</v>
      </c>
      <c r="L135" s="6">
        <v>858.86</v>
      </c>
      <c r="M135" s="7">
        <f t="shared" ref="M135:M198" si="19">(L135/L134)-1</f>
        <v>1.8547248824758444E-3</v>
      </c>
      <c r="N135" s="6">
        <v>748.3</v>
      </c>
      <c r="O135" s="7">
        <f t="shared" ref="O135:O198" si="20">(N135/N134)-1</f>
        <v>3.0024394820791223E-3</v>
      </c>
      <c r="P135" s="8">
        <v>2984.66</v>
      </c>
      <c r="Q135" s="7">
        <f t="shared" ref="Q135:Q198" si="21">(P135/P134)-1</f>
        <v>1.0732996585565147E-3</v>
      </c>
      <c r="R135" s="9">
        <v>1433.02</v>
      </c>
      <c r="S135" s="7">
        <f t="shared" ref="S135:S198" si="22">(R135/R134)-1</f>
        <v>2.6728239574587143E-3</v>
      </c>
    </row>
    <row r="136" spans="1:19" x14ac:dyDescent="0.25">
      <c r="A136" s="5">
        <v>43867</v>
      </c>
      <c r="B136">
        <v>110.95</v>
      </c>
      <c r="C136" s="3">
        <f t="shared" si="16"/>
        <v>-7.3364945870983966E-3</v>
      </c>
      <c r="E136" s="1">
        <v>43867</v>
      </c>
      <c r="F136" s="4">
        <v>3043</v>
      </c>
      <c r="G136" s="3">
        <f t="shared" si="17"/>
        <v>-1.6404199475065218E-3</v>
      </c>
      <c r="I136" t="s">
        <v>136</v>
      </c>
      <c r="J136" s="6">
        <v>10513.55</v>
      </c>
      <c r="K136" s="7">
        <f t="shared" si="18"/>
        <v>1.7218842931798761E-4</v>
      </c>
      <c r="L136" s="6">
        <v>859.04</v>
      </c>
      <c r="M136" s="7">
        <f t="shared" si="19"/>
        <v>2.0958014111727152E-4</v>
      </c>
      <c r="N136" s="6">
        <v>749.17</v>
      </c>
      <c r="O136" s="7">
        <f t="shared" si="20"/>
        <v>1.1626353066951367E-3</v>
      </c>
      <c r="P136" s="8">
        <v>2986.55</v>
      </c>
      <c r="Q136" s="7">
        <f t="shared" si="21"/>
        <v>6.3323795675240824E-4</v>
      </c>
      <c r="R136" s="9">
        <v>1447.39</v>
      </c>
      <c r="S136" s="7">
        <f t="shared" si="22"/>
        <v>1.0027773513279659E-2</v>
      </c>
    </row>
    <row r="137" spans="1:19" x14ac:dyDescent="0.25">
      <c r="A137" s="5">
        <v>43868</v>
      </c>
      <c r="B137">
        <v>109.35</v>
      </c>
      <c r="C137" s="3">
        <f t="shared" si="16"/>
        <v>-1.4420910319964064E-2</v>
      </c>
      <c r="E137" s="1">
        <v>43868</v>
      </c>
      <c r="F137" s="4">
        <v>3028</v>
      </c>
      <c r="G137" s="3">
        <f t="shared" si="17"/>
        <v>-4.9293460400919864E-3</v>
      </c>
      <c r="I137" t="s">
        <v>137</v>
      </c>
      <c r="J137" s="6">
        <v>10515.25</v>
      </c>
      <c r="K137" s="7">
        <f t="shared" si="18"/>
        <v>1.6169609694172138E-4</v>
      </c>
      <c r="L137" s="6">
        <v>857.11</v>
      </c>
      <c r="M137" s="7">
        <f t="shared" si="19"/>
        <v>-2.2466939839820288E-3</v>
      </c>
      <c r="N137" s="6">
        <v>749.34</v>
      </c>
      <c r="O137" s="7">
        <f t="shared" si="20"/>
        <v>2.2691778901995363E-4</v>
      </c>
      <c r="P137" s="8">
        <v>2985.81</v>
      </c>
      <c r="Q137" s="7">
        <f t="shared" si="21"/>
        <v>-2.4777753595295327E-4</v>
      </c>
      <c r="R137" s="9">
        <v>1469.06</v>
      </c>
      <c r="S137" s="7">
        <f t="shared" si="22"/>
        <v>1.4971776784418633E-2</v>
      </c>
    </row>
    <row r="138" spans="1:19" x14ac:dyDescent="0.25">
      <c r="A138" s="5">
        <v>43871</v>
      </c>
      <c r="B138">
        <v>108.79</v>
      </c>
      <c r="C138" s="3">
        <f t="shared" si="16"/>
        <v>-5.1211705532692164E-3</v>
      </c>
      <c r="E138" s="1">
        <v>43871</v>
      </c>
      <c r="F138" s="4">
        <v>3005</v>
      </c>
      <c r="G138" s="3">
        <f t="shared" si="17"/>
        <v>-7.5957727873183778E-3</v>
      </c>
      <c r="I138" t="s">
        <v>138</v>
      </c>
      <c r="J138" s="6">
        <v>10516.95</v>
      </c>
      <c r="K138" s="7">
        <f t="shared" si="18"/>
        <v>1.6166995554089958E-4</v>
      </c>
      <c r="L138" s="6">
        <v>857.29</v>
      </c>
      <c r="M138" s="7">
        <f t="shared" si="19"/>
        <v>2.1000805030846337E-4</v>
      </c>
      <c r="N138" s="6">
        <v>748.83</v>
      </c>
      <c r="O138" s="7">
        <f t="shared" si="20"/>
        <v>-6.8059892705574221E-4</v>
      </c>
      <c r="P138" s="8">
        <v>2982.94</v>
      </c>
      <c r="Q138" s="7">
        <f t="shared" si="21"/>
        <v>-9.6121320512687625E-4</v>
      </c>
      <c r="R138" s="9">
        <v>1454.11</v>
      </c>
      <c r="S138" s="7">
        <f t="shared" si="22"/>
        <v>-1.0176575497256812E-2</v>
      </c>
    </row>
    <row r="139" spans="1:19" x14ac:dyDescent="0.25">
      <c r="A139" s="5">
        <v>43872</v>
      </c>
      <c r="B139">
        <v>111.3</v>
      </c>
      <c r="C139" s="3">
        <f t="shared" si="16"/>
        <v>2.3071973526978429E-2</v>
      </c>
      <c r="E139" s="1">
        <v>43872</v>
      </c>
      <c r="F139" s="4">
        <v>3020</v>
      </c>
      <c r="G139" s="3">
        <f t="shared" si="17"/>
        <v>4.991680532445919E-3</v>
      </c>
      <c r="I139" t="s">
        <v>139</v>
      </c>
      <c r="J139" s="6">
        <v>10518.65</v>
      </c>
      <c r="K139" s="7">
        <f t="shared" si="18"/>
        <v>1.6164382259109544E-4</v>
      </c>
      <c r="L139" s="6">
        <v>857.47</v>
      </c>
      <c r="M139" s="7">
        <f t="shared" si="19"/>
        <v>2.0996395618766428E-4</v>
      </c>
      <c r="N139" s="6">
        <v>747.29</v>
      </c>
      <c r="O139" s="7">
        <f t="shared" si="20"/>
        <v>-2.0565415381329499E-3</v>
      </c>
      <c r="P139" s="8">
        <v>2980.79</v>
      </c>
      <c r="Q139" s="7">
        <f t="shared" si="21"/>
        <v>-7.2076541935139904E-4</v>
      </c>
      <c r="R139" s="9">
        <v>1454.39</v>
      </c>
      <c r="S139" s="7">
        <f t="shared" si="22"/>
        <v>1.9255764694570132E-4</v>
      </c>
    </row>
    <row r="140" spans="1:19" x14ac:dyDescent="0.25">
      <c r="A140" s="5">
        <v>43873</v>
      </c>
      <c r="B140">
        <v>112.45</v>
      </c>
      <c r="C140" s="3">
        <f t="shared" si="16"/>
        <v>1.0332434860736761E-2</v>
      </c>
      <c r="E140" s="1">
        <v>43873</v>
      </c>
      <c r="F140" s="4">
        <v>3034</v>
      </c>
      <c r="G140" s="3">
        <f t="shared" si="17"/>
        <v>4.6357615894039306E-3</v>
      </c>
      <c r="I140" t="s">
        <v>140</v>
      </c>
      <c r="J140" s="6">
        <v>10520.35</v>
      </c>
      <c r="K140" s="7">
        <f t="shared" si="18"/>
        <v>1.6161769808875626E-4</v>
      </c>
      <c r="L140" s="6">
        <v>858.82</v>
      </c>
      <c r="M140" s="7">
        <f t="shared" si="19"/>
        <v>1.5743991043417616E-3</v>
      </c>
      <c r="N140" s="6">
        <v>750.22</v>
      </c>
      <c r="O140" s="7">
        <f t="shared" si="20"/>
        <v>3.9208339466607622E-3</v>
      </c>
      <c r="P140" s="8">
        <v>2987.8</v>
      </c>
      <c r="Q140" s="7">
        <f t="shared" si="21"/>
        <v>2.351725549267103E-3</v>
      </c>
      <c r="R140" s="9">
        <v>1476.1</v>
      </c>
      <c r="S140" s="7">
        <f t="shared" si="22"/>
        <v>1.4927220346674375E-2</v>
      </c>
    </row>
    <row r="141" spans="1:19" x14ac:dyDescent="0.25">
      <c r="A141" s="5">
        <v>43874</v>
      </c>
      <c r="B141">
        <v>110.9</v>
      </c>
      <c r="C141" s="3">
        <f t="shared" si="16"/>
        <v>-1.3783903957314325E-2</v>
      </c>
      <c r="E141" s="1">
        <v>43874</v>
      </c>
      <c r="F141" s="4">
        <v>3040</v>
      </c>
      <c r="G141" s="3">
        <f t="shared" si="17"/>
        <v>1.9775873434411118E-3</v>
      </c>
      <c r="I141" t="s">
        <v>141</v>
      </c>
      <c r="J141" s="6">
        <v>10522.06</v>
      </c>
      <c r="K141" s="7">
        <f t="shared" si="18"/>
        <v>1.6254212074695573E-4</v>
      </c>
      <c r="L141" s="6">
        <v>860.41</v>
      </c>
      <c r="M141" s="7">
        <f t="shared" si="19"/>
        <v>1.8513774714141729E-3</v>
      </c>
      <c r="N141" s="6">
        <v>751.77</v>
      </c>
      <c r="O141" s="7">
        <f t="shared" si="20"/>
        <v>2.0660606222173694E-3</v>
      </c>
      <c r="P141" s="8">
        <v>2990.89</v>
      </c>
      <c r="Q141" s="7">
        <f t="shared" si="21"/>
        <v>1.0342057701318019E-3</v>
      </c>
      <c r="R141" s="9">
        <v>1476.39</v>
      </c>
      <c r="S141" s="7">
        <f t="shared" si="22"/>
        <v>1.9646365422398837E-4</v>
      </c>
    </row>
    <row r="142" spans="1:19" x14ac:dyDescent="0.25">
      <c r="A142" s="5">
        <v>43875</v>
      </c>
      <c r="B142">
        <v>110.08</v>
      </c>
      <c r="C142" s="3">
        <f t="shared" si="16"/>
        <v>-7.3940486925158089E-3</v>
      </c>
      <c r="E142" s="1">
        <v>43875</v>
      </c>
      <c r="F142" s="4">
        <v>3049</v>
      </c>
      <c r="G142" s="3">
        <f t="shared" si="17"/>
        <v>2.960526315789469E-3</v>
      </c>
      <c r="I142" t="s">
        <v>142</v>
      </c>
      <c r="J142" s="6">
        <v>10523.75</v>
      </c>
      <c r="K142" s="7">
        <f t="shared" si="18"/>
        <v>1.6061493661889692E-4</v>
      </c>
      <c r="L142" s="6">
        <v>859.88</v>
      </c>
      <c r="M142" s="7">
        <f t="shared" si="19"/>
        <v>-6.1598540230811683E-4</v>
      </c>
      <c r="N142" s="6">
        <v>750.22</v>
      </c>
      <c r="O142" s="7">
        <f t="shared" si="20"/>
        <v>-2.0618008167391233E-3</v>
      </c>
      <c r="P142" s="8">
        <v>2991.36</v>
      </c>
      <c r="Q142" s="7">
        <f t="shared" si="21"/>
        <v>1.571438601888353E-4</v>
      </c>
      <c r="R142" s="9">
        <v>1465.92</v>
      </c>
      <c r="S142" s="7">
        <f t="shared" si="22"/>
        <v>-7.0916221323634732E-3</v>
      </c>
    </row>
    <row r="143" spans="1:19" x14ac:dyDescent="0.25">
      <c r="A143" s="5">
        <v>43878</v>
      </c>
      <c r="B143">
        <v>110.8</v>
      </c>
      <c r="C143" s="3">
        <f t="shared" si="16"/>
        <v>6.5406976744186718E-3</v>
      </c>
      <c r="E143" s="1">
        <v>43878</v>
      </c>
      <c r="F143" s="4">
        <v>3047</v>
      </c>
      <c r="G143" s="3">
        <f t="shared" si="17"/>
        <v>-6.5595277140051422E-4</v>
      </c>
      <c r="I143" t="s">
        <v>143</v>
      </c>
      <c r="J143" s="6">
        <v>10525.46</v>
      </c>
      <c r="K143" s="7">
        <f t="shared" si="18"/>
        <v>1.6248960684150937E-4</v>
      </c>
      <c r="L143" s="6">
        <v>861.46</v>
      </c>
      <c r="M143" s="7">
        <f t="shared" si="19"/>
        <v>1.8374656928874522E-3</v>
      </c>
      <c r="N143" s="6">
        <v>752.12</v>
      </c>
      <c r="O143" s="7">
        <f t="shared" si="20"/>
        <v>2.5325904401374277E-3</v>
      </c>
      <c r="P143" s="8">
        <v>2997.35</v>
      </c>
      <c r="Q143" s="7">
        <f t="shared" si="21"/>
        <v>2.0024336756525596E-3</v>
      </c>
      <c r="R143" s="9">
        <v>1477.1</v>
      </c>
      <c r="S143" s="7">
        <f t="shared" si="22"/>
        <v>7.6266099104997931E-3</v>
      </c>
    </row>
    <row r="144" spans="1:19" x14ac:dyDescent="0.25">
      <c r="A144" s="5">
        <v>43879</v>
      </c>
      <c r="B144">
        <v>111.14</v>
      </c>
      <c r="C144" s="3">
        <f t="shared" si="16"/>
        <v>3.0685920577617765E-3</v>
      </c>
      <c r="E144" s="1">
        <v>43879</v>
      </c>
      <c r="F144" s="4">
        <v>3025</v>
      </c>
      <c r="G144" s="3">
        <f t="shared" si="17"/>
        <v>-7.2202166064981865E-3</v>
      </c>
      <c r="I144" t="s">
        <v>144</v>
      </c>
      <c r="J144" s="6">
        <v>10527.16</v>
      </c>
      <c r="K144" s="7">
        <f t="shared" si="18"/>
        <v>1.6151313101753217E-4</v>
      </c>
      <c r="L144" s="6">
        <v>863.05</v>
      </c>
      <c r="M144" s="7">
        <f t="shared" si="19"/>
        <v>1.8457038051677976E-3</v>
      </c>
      <c r="N144" s="6">
        <v>754.02</v>
      </c>
      <c r="O144" s="7">
        <f t="shared" si="20"/>
        <v>2.5261926288357994E-3</v>
      </c>
      <c r="P144" s="8">
        <v>3004.31</v>
      </c>
      <c r="Q144" s="7">
        <f t="shared" si="21"/>
        <v>2.32205114517825E-3</v>
      </c>
      <c r="R144" s="9">
        <v>1491.83</v>
      </c>
      <c r="S144" s="7">
        <f t="shared" si="22"/>
        <v>9.9722429084017072E-3</v>
      </c>
    </row>
    <row r="145" spans="1:19" x14ac:dyDescent="0.25">
      <c r="A145" s="5">
        <v>43880</v>
      </c>
      <c r="B145">
        <v>112.08</v>
      </c>
      <c r="C145" s="3">
        <f t="shared" si="16"/>
        <v>8.457800971747309E-3</v>
      </c>
      <c r="E145" s="1">
        <v>43880</v>
      </c>
      <c r="F145" s="4">
        <v>3013</v>
      </c>
      <c r="G145" s="3">
        <f t="shared" si="17"/>
        <v>-3.9669421487603662E-3</v>
      </c>
      <c r="I145" t="s">
        <v>145</v>
      </c>
      <c r="J145" s="6">
        <v>10528.86</v>
      </c>
      <c r="K145" s="7">
        <f t="shared" si="18"/>
        <v>1.6148704873875097E-4</v>
      </c>
      <c r="L145" s="6">
        <v>863.46</v>
      </c>
      <c r="M145" s="7">
        <f t="shared" si="19"/>
        <v>4.7505938242298207E-4</v>
      </c>
      <c r="N145" s="6">
        <v>753.85</v>
      </c>
      <c r="O145" s="7">
        <f t="shared" si="20"/>
        <v>-2.2545821065744764E-4</v>
      </c>
      <c r="P145" s="8">
        <v>3002.08</v>
      </c>
      <c r="Q145" s="7">
        <f t="shared" si="21"/>
        <v>-7.4226694315837616E-4</v>
      </c>
      <c r="R145" s="9">
        <v>1481.23</v>
      </c>
      <c r="S145" s="7">
        <f t="shared" si="22"/>
        <v>-7.1053672335319451E-3</v>
      </c>
    </row>
    <row r="146" spans="1:19" x14ac:dyDescent="0.25">
      <c r="A146" s="5">
        <v>43881</v>
      </c>
      <c r="B146">
        <v>110.2</v>
      </c>
      <c r="C146" s="3">
        <f t="shared" si="16"/>
        <v>-1.6773733047822925E-2</v>
      </c>
      <c r="E146" s="1">
        <v>43881</v>
      </c>
      <c r="F146" s="4">
        <v>3013</v>
      </c>
      <c r="G146" s="3">
        <f t="shared" si="17"/>
        <v>0</v>
      </c>
      <c r="I146" t="s">
        <v>146</v>
      </c>
      <c r="J146" s="6">
        <v>10530.57</v>
      </c>
      <c r="K146" s="7">
        <f t="shared" si="18"/>
        <v>1.6241074532286071E-4</v>
      </c>
      <c r="L146" s="6">
        <v>863.4</v>
      </c>
      <c r="M146" s="7">
        <f t="shared" si="19"/>
        <v>-6.9487874366003233E-5</v>
      </c>
      <c r="N146" s="6">
        <v>752.65</v>
      </c>
      <c r="O146" s="7">
        <f t="shared" si="20"/>
        <v>-1.5918286131193504E-3</v>
      </c>
      <c r="P146" s="8">
        <v>2997.25</v>
      </c>
      <c r="Q146" s="7">
        <f t="shared" si="21"/>
        <v>-1.6088845067420143E-3</v>
      </c>
      <c r="R146" s="9">
        <v>1481.49</v>
      </c>
      <c r="S146" s="7">
        <f t="shared" si="22"/>
        <v>1.755297961829605E-4</v>
      </c>
    </row>
    <row r="147" spans="1:19" x14ac:dyDescent="0.25">
      <c r="A147" s="5">
        <v>43882</v>
      </c>
      <c r="B147">
        <v>109.45</v>
      </c>
      <c r="C147" s="3">
        <f t="shared" si="16"/>
        <v>-6.8058076225044895E-3</v>
      </c>
      <c r="E147" s="1">
        <v>43882</v>
      </c>
      <c r="F147" s="4">
        <v>3018</v>
      </c>
      <c r="G147" s="3">
        <f t="shared" si="17"/>
        <v>1.6594756057086713E-3</v>
      </c>
      <c r="I147" t="s">
        <v>147</v>
      </c>
      <c r="J147" s="6">
        <v>10532.27</v>
      </c>
      <c r="K147" s="7">
        <f t="shared" si="18"/>
        <v>1.6143475614338598E-4</v>
      </c>
      <c r="L147" s="6">
        <v>864.98</v>
      </c>
      <c r="M147" s="7">
        <f t="shared" si="19"/>
        <v>1.8299745193421924E-3</v>
      </c>
      <c r="N147" s="6">
        <v>754.2</v>
      </c>
      <c r="O147" s="7">
        <f t="shared" si="20"/>
        <v>2.0593901547865112E-3</v>
      </c>
      <c r="P147" s="8">
        <v>3005.51</v>
      </c>
      <c r="Q147" s="7">
        <f t="shared" si="21"/>
        <v>2.7558595379097994E-3</v>
      </c>
      <c r="R147" s="9">
        <v>1499.9</v>
      </c>
      <c r="S147" s="7">
        <f t="shared" si="22"/>
        <v>1.2426678546598513E-2</v>
      </c>
    </row>
    <row r="148" spans="1:19" x14ac:dyDescent="0.25">
      <c r="A148" s="5">
        <v>43887</v>
      </c>
      <c r="B148">
        <v>101.9</v>
      </c>
      <c r="C148" s="3">
        <f t="shared" si="16"/>
        <v>-6.8981269986295057E-2</v>
      </c>
      <c r="E148" s="1">
        <v>43887</v>
      </c>
      <c r="F148" s="4">
        <v>2973</v>
      </c>
      <c r="G148" s="3">
        <f t="shared" si="17"/>
        <v>-1.491053677932408E-2</v>
      </c>
      <c r="I148" t="s">
        <v>148</v>
      </c>
      <c r="J148" s="6">
        <v>10530.82</v>
      </c>
      <c r="K148" s="7">
        <f t="shared" si="18"/>
        <v>-1.3767212576210053E-4</v>
      </c>
      <c r="L148" s="6">
        <v>864.69</v>
      </c>
      <c r="M148" s="7">
        <f t="shared" si="19"/>
        <v>-3.352678674650722E-4</v>
      </c>
      <c r="N148" s="6">
        <v>752.31</v>
      </c>
      <c r="O148" s="7">
        <f t="shared" si="20"/>
        <v>-2.5059665871123293E-3</v>
      </c>
      <c r="P148" s="8">
        <v>3003.98</v>
      </c>
      <c r="Q148" s="7">
        <f t="shared" si="21"/>
        <v>-5.090650172516753E-4</v>
      </c>
      <c r="R148" s="9">
        <v>1475.14</v>
      </c>
      <c r="S148" s="7">
        <f t="shared" si="22"/>
        <v>-1.6507767184478994E-2</v>
      </c>
    </row>
    <row r="149" spans="1:19" x14ac:dyDescent="0.25">
      <c r="A149" s="5">
        <v>43888</v>
      </c>
      <c r="B149">
        <v>99.2</v>
      </c>
      <c r="C149" s="3">
        <f t="shared" si="16"/>
        <v>-2.6496565260058946E-2</v>
      </c>
      <c r="E149" s="1">
        <v>43888</v>
      </c>
      <c r="F149" s="4">
        <v>2972</v>
      </c>
      <c r="G149" s="3">
        <f t="shared" si="17"/>
        <v>-3.3636057854014023E-4</v>
      </c>
      <c r="I149" t="s">
        <v>149</v>
      </c>
      <c r="J149" s="6">
        <v>10532.53</v>
      </c>
      <c r="K149" s="7">
        <f t="shared" si="18"/>
        <v>1.6238051737671455E-4</v>
      </c>
      <c r="L149" s="6">
        <v>863.23</v>
      </c>
      <c r="M149" s="7">
        <f t="shared" si="19"/>
        <v>-1.688466386797649E-3</v>
      </c>
      <c r="N149" s="6">
        <v>749.06</v>
      </c>
      <c r="O149" s="7">
        <f t="shared" si="20"/>
        <v>-4.3200276481769606E-3</v>
      </c>
      <c r="P149" s="8">
        <v>2999.16</v>
      </c>
      <c r="Q149" s="7">
        <f t="shared" si="21"/>
        <v>-1.604537979613796E-3</v>
      </c>
      <c r="R149" s="9">
        <v>1454.03</v>
      </c>
      <c r="S149" s="7">
        <f t="shared" si="22"/>
        <v>-1.4310506121453015E-2</v>
      </c>
    </row>
    <row r="150" spans="1:19" x14ac:dyDescent="0.25">
      <c r="A150" s="5">
        <v>43889</v>
      </c>
      <c r="B150">
        <v>100.6</v>
      </c>
      <c r="C150" s="3">
        <f t="shared" si="16"/>
        <v>1.4112903225806273E-2</v>
      </c>
      <c r="E150" s="1">
        <v>43889</v>
      </c>
      <c r="F150" s="4">
        <v>2964</v>
      </c>
      <c r="G150" s="3">
        <f t="shared" si="17"/>
        <v>-2.6917900403768957E-3</v>
      </c>
      <c r="I150" t="s">
        <v>150</v>
      </c>
      <c r="J150" s="6">
        <v>10534.23</v>
      </c>
      <c r="K150" s="7">
        <f t="shared" si="18"/>
        <v>1.6140471472647633E-4</v>
      </c>
      <c r="L150" s="6">
        <v>861.32</v>
      </c>
      <c r="M150" s="7">
        <f t="shared" si="19"/>
        <v>-2.2126200433255638E-3</v>
      </c>
      <c r="N150" s="6">
        <v>745.17</v>
      </c>
      <c r="O150" s="7">
        <f t="shared" si="20"/>
        <v>-5.1931754465596169E-3</v>
      </c>
      <c r="P150" s="8">
        <v>2991.76</v>
      </c>
      <c r="Q150" s="7">
        <f t="shared" si="21"/>
        <v>-2.4673575267740722E-3</v>
      </c>
      <c r="R150" s="9">
        <v>1419.37</v>
      </c>
      <c r="S150" s="7">
        <f t="shared" si="22"/>
        <v>-2.3837197306795677E-2</v>
      </c>
    </row>
    <row r="151" spans="1:19" x14ac:dyDescent="0.25">
      <c r="A151" s="5">
        <v>43892</v>
      </c>
      <c r="B151">
        <v>102.99</v>
      </c>
      <c r="C151" s="3">
        <f t="shared" si="16"/>
        <v>2.3757455268389682E-2</v>
      </c>
      <c r="E151" s="1">
        <v>43892</v>
      </c>
      <c r="F151" s="4">
        <v>2985</v>
      </c>
      <c r="G151" s="3">
        <f t="shared" si="17"/>
        <v>7.0850202429149078E-3</v>
      </c>
      <c r="I151" t="s">
        <v>151</v>
      </c>
      <c r="J151" s="6">
        <v>10535.94</v>
      </c>
      <c r="K151" s="7">
        <f t="shared" si="18"/>
        <v>1.6232795372816966E-4</v>
      </c>
      <c r="L151" s="6">
        <v>863.12</v>
      </c>
      <c r="M151" s="7">
        <f t="shared" si="19"/>
        <v>2.0898156318209793E-3</v>
      </c>
      <c r="N151" s="6">
        <v>747.38</v>
      </c>
      <c r="O151" s="7">
        <f t="shared" si="20"/>
        <v>2.9657662010011965E-3</v>
      </c>
      <c r="P151" s="8">
        <v>2991.19</v>
      </c>
      <c r="Q151" s="7">
        <f t="shared" si="21"/>
        <v>-1.9052330400837203E-4</v>
      </c>
      <c r="R151" s="9">
        <v>1430.16</v>
      </c>
      <c r="S151" s="7">
        <f t="shared" si="22"/>
        <v>7.6019642517455299E-3</v>
      </c>
    </row>
    <row r="152" spans="1:19" x14ac:dyDescent="0.25">
      <c r="A152" s="5">
        <v>43893</v>
      </c>
      <c r="B152">
        <v>101.75</v>
      </c>
      <c r="C152" s="3">
        <f t="shared" si="16"/>
        <v>-1.2040003883872163E-2</v>
      </c>
      <c r="E152" s="1">
        <v>43893</v>
      </c>
      <c r="F152" s="4">
        <v>2999</v>
      </c>
      <c r="G152" s="3">
        <f t="shared" si="17"/>
        <v>4.6901172529312252E-3</v>
      </c>
      <c r="I152" t="s">
        <v>152</v>
      </c>
      <c r="J152" s="6">
        <v>10537.65</v>
      </c>
      <c r="K152" s="7">
        <f t="shared" si="18"/>
        <v>1.623016076399697E-4</v>
      </c>
      <c r="L152" s="6">
        <v>871.46</v>
      </c>
      <c r="M152" s="7">
        <f t="shared" si="19"/>
        <v>9.6626193345075162E-3</v>
      </c>
      <c r="N152" s="6">
        <v>756.79</v>
      </c>
      <c r="O152" s="7">
        <f t="shared" si="20"/>
        <v>1.2590650004014048E-2</v>
      </c>
      <c r="P152" s="8">
        <v>3017.7</v>
      </c>
      <c r="Q152" s="7">
        <f t="shared" si="21"/>
        <v>8.8626934430777737E-3</v>
      </c>
      <c r="R152" s="9">
        <v>1465.62</v>
      </c>
      <c r="S152" s="7">
        <f t="shared" si="22"/>
        <v>2.4794428595401818E-2</v>
      </c>
    </row>
    <row r="153" spans="1:19" x14ac:dyDescent="0.25">
      <c r="A153" s="5">
        <v>43894</v>
      </c>
      <c r="B153">
        <v>103.1</v>
      </c>
      <c r="C153" s="3">
        <f t="shared" si="16"/>
        <v>1.3267813267813233E-2</v>
      </c>
      <c r="E153" s="1">
        <v>43894</v>
      </c>
      <c r="F153" s="4">
        <v>3003</v>
      </c>
      <c r="G153" s="3">
        <f t="shared" si="17"/>
        <v>1.3337779259752214E-3</v>
      </c>
      <c r="I153" t="s">
        <v>153</v>
      </c>
      <c r="J153" s="6">
        <v>10539.36</v>
      </c>
      <c r="K153" s="7">
        <f t="shared" si="18"/>
        <v>1.6227527010292953E-4</v>
      </c>
      <c r="L153" s="6">
        <v>870.22</v>
      </c>
      <c r="M153" s="7">
        <f t="shared" si="19"/>
        <v>-1.4228995019851531E-3</v>
      </c>
      <c r="N153" s="6">
        <v>757.65</v>
      </c>
      <c r="O153" s="7">
        <f t="shared" si="20"/>
        <v>1.1363786519378305E-3</v>
      </c>
      <c r="P153" s="8">
        <v>3019.42</v>
      </c>
      <c r="Q153" s="7">
        <f t="shared" si="21"/>
        <v>5.6997050734008958E-4</v>
      </c>
      <c r="R153" s="9">
        <v>1458.77</v>
      </c>
      <c r="S153" s="7">
        <f t="shared" si="22"/>
        <v>-4.6737899319059251E-3</v>
      </c>
    </row>
    <row r="154" spans="1:19" x14ac:dyDescent="0.25">
      <c r="A154" s="5">
        <v>43895</v>
      </c>
      <c r="B154">
        <v>98.79</v>
      </c>
      <c r="C154" s="3">
        <f t="shared" si="16"/>
        <v>-4.1804073714839851E-2</v>
      </c>
      <c r="E154" s="1">
        <v>43895</v>
      </c>
      <c r="F154" s="4">
        <v>2994</v>
      </c>
      <c r="G154" s="3">
        <f t="shared" si="17"/>
        <v>-2.9970029970030065E-3</v>
      </c>
      <c r="I154" t="s">
        <v>154</v>
      </c>
      <c r="J154" s="6">
        <v>10541.06</v>
      </c>
      <c r="K154" s="7">
        <f t="shared" si="18"/>
        <v>1.6130011689496904E-4</v>
      </c>
      <c r="L154" s="6">
        <v>876.49</v>
      </c>
      <c r="M154" s="7">
        <f t="shared" si="19"/>
        <v>7.2050745788421189E-3</v>
      </c>
      <c r="N154" s="6">
        <v>763.71</v>
      </c>
      <c r="O154" s="7">
        <f t="shared" si="20"/>
        <v>7.9984161552169031E-3</v>
      </c>
      <c r="P154" s="8">
        <v>3039.55</v>
      </c>
      <c r="Q154" s="7">
        <f t="shared" si="21"/>
        <v>6.6668433010312889E-3</v>
      </c>
      <c r="R154" s="9">
        <v>1466.15</v>
      </c>
      <c r="S154" s="7">
        <f t="shared" si="22"/>
        <v>5.0590566024801831E-3</v>
      </c>
    </row>
    <row r="155" spans="1:19" x14ac:dyDescent="0.25">
      <c r="A155" s="5">
        <v>43896</v>
      </c>
      <c r="B155">
        <v>94.4</v>
      </c>
      <c r="C155" s="3">
        <f t="shared" si="16"/>
        <v>-4.4437696123089343E-2</v>
      </c>
      <c r="E155" s="1">
        <v>43896</v>
      </c>
      <c r="F155" s="4">
        <v>2966</v>
      </c>
      <c r="G155" s="3">
        <f t="shared" si="17"/>
        <v>-9.3520374081496049E-3</v>
      </c>
      <c r="I155" t="s">
        <v>155</v>
      </c>
      <c r="J155" s="6">
        <v>10542.77</v>
      </c>
      <c r="K155" s="7">
        <f t="shared" si="18"/>
        <v>1.6222277455968381E-4</v>
      </c>
      <c r="L155" s="6">
        <v>875.24</v>
      </c>
      <c r="M155" s="7">
        <f t="shared" si="19"/>
        <v>-1.426142910928796E-3</v>
      </c>
      <c r="N155" s="6">
        <v>761.79</v>
      </c>
      <c r="O155" s="7">
        <f t="shared" si="20"/>
        <v>-2.5140432886829878E-3</v>
      </c>
      <c r="P155" s="8">
        <v>3042.58</v>
      </c>
      <c r="Q155" s="7">
        <f t="shared" si="21"/>
        <v>9.9685808754568228E-4</v>
      </c>
      <c r="R155" s="9">
        <v>1459.3</v>
      </c>
      <c r="S155" s="7">
        <f t="shared" si="22"/>
        <v>-4.6721003990043419E-3</v>
      </c>
    </row>
    <row r="156" spans="1:19" x14ac:dyDescent="0.25">
      <c r="A156" s="5">
        <v>43899</v>
      </c>
      <c r="B156">
        <v>82.7</v>
      </c>
      <c r="C156" s="3">
        <f t="shared" si="16"/>
        <v>-0.12394067796610175</v>
      </c>
      <c r="E156" s="1">
        <v>43899</v>
      </c>
      <c r="F156" s="4">
        <v>2861</v>
      </c>
      <c r="G156" s="3">
        <f t="shared" si="17"/>
        <v>-3.5401213755900218E-2</v>
      </c>
      <c r="I156" t="s">
        <v>156</v>
      </c>
      <c r="J156" s="6">
        <v>10544.48</v>
      </c>
      <c r="K156" s="7">
        <f t="shared" si="18"/>
        <v>1.6219646259929554E-4</v>
      </c>
      <c r="L156" s="6">
        <v>864.48</v>
      </c>
      <c r="M156" s="7">
        <f t="shared" si="19"/>
        <v>-1.229377085142358E-2</v>
      </c>
      <c r="N156" s="6">
        <v>747.26</v>
      </c>
      <c r="O156" s="7">
        <f t="shared" si="20"/>
        <v>-1.9073497945628071E-2</v>
      </c>
      <c r="P156" s="8">
        <v>3010.48</v>
      </c>
      <c r="Q156" s="7">
        <f t="shared" si="21"/>
        <v>-1.0550256690045945E-2</v>
      </c>
      <c r="R156" s="9">
        <v>1397.3</v>
      </c>
      <c r="S156" s="7">
        <f t="shared" si="22"/>
        <v>-4.2486123483862159E-2</v>
      </c>
    </row>
    <row r="157" spans="1:19" x14ac:dyDescent="0.25">
      <c r="A157" s="5">
        <v>43900</v>
      </c>
      <c r="B157">
        <v>88.63</v>
      </c>
      <c r="C157" s="3">
        <f t="shared" si="16"/>
        <v>7.1704957678355496E-2</v>
      </c>
      <c r="E157" s="1">
        <v>43900</v>
      </c>
      <c r="F157" s="4">
        <v>2898</v>
      </c>
      <c r="G157" s="3">
        <f t="shared" si="17"/>
        <v>1.2932541069555992E-2</v>
      </c>
      <c r="I157" t="s">
        <v>157</v>
      </c>
      <c r="J157" s="6">
        <v>10546.2</v>
      </c>
      <c r="K157" s="7">
        <f t="shared" si="18"/>
        <v>1.6311852267736349E-4</v>
      </c>
      <c r="L157" s="6">
        <v>865.34</v>
      </c>
      <c r="M157" s="7">
        <f t="shared" si="19"/>
        <v>9.9481769387388397E-4</v>
      </c>
      <c r="N157" s="6">
        <v>744.74</v>
      </c>
      <c r="O157" s="7">
        <f t="shared" si="20"/>
        <v>-3.3723202098332461E-3</v>
      </c>
      <c r="P157" s="8">
        <v>3001.8</v>
      </c>
      <c r="Q157" s="7">
        <f t="shared" si="21"/>
        <v>-2.8832611410803954E-3</v>
      </c>
      <c r="R157" s="9">
        <v>1390.8</v>
      </c>
      <c r="S157" s="7">
        <f t="shared" si="22"/>
        <v>-4.6518285264438575E-3</v>
      </c>
    </row>
    <row r="158" spans="1:19" x14ac:dyDescent="0.25">
      <c r="A158" s="5">
        <v>43901</v>
      </c>
      <c r="B158">
        <v>82.06</v>
      </c>
      <c r="C158" s="3">
        <f t="shared" si="16"/>
        <v>-7.4128398961976649E-2</v>
      </c>
      <c r="E158" s="1">
        <v>43901</v>
      </c>
      <c r="F158" s="4">
        <v>2849</v>
      </c>
      <c r="G158" s="3">
        <f t="shared" si="17"/>
        <v>-1.6908212560386437E-2</v>
      </c>
      <c r="I158" t="s">
        <v>158</v>
      </c>
      <c r="J158" s="6">
        <v>10547.91</v>
      </c>
      <c r="K158" s="7">
        <f t="shared" si="18"/>
        <v>1.6214371053080434E-4</v>
      </c>
      <c r="L158" s="6">
        <v>866.44</v>
      </c>
      <c r="M158" s="7">
        <f t="shared" si="19"/>
        <v>1.2711766473294528E-3</v>
      </c>
      <c r="N158" s="6">
        <v>746.61</v>
      </c>
      <c r="O158" s="7">
        <f t="shared" si="20"/>
        <v>2.5109434164942712E-3</v>
      </c>
      <c r="P158" s="8">
        <v>2988</v>
      </c>
      <c r="Q158" s="7">
        <f t="shared" si="21"/>
        <v>-4.5972416550070783E-3</v>
      </c>
      <c r="R158" s="9">
        <v>1331.71</v>
      </c>
      <c r="S158" s="7">
        <f t="shared" si="22"/>
        <v>-4.248633879781416E-2</v>
      </c>
    </row>
    <row r="159" spans="1:19" x14ac:dyDescent="0.25">
      <c r="A159" s="5">
        <v>43902</v>
      </c>
      <c r="B159">
        <v>70.099999999999994</v>
      </c>
      <c r="C159" s="3">
        <f t="shared" si="16"/>
        <v>-0.14574701437972226</v>
      </c>
      <c r="E159" s="1">
        <v>43902</v>
      </c>
      <c r="F159" s="4">
        <v>2660</v>
      </c>
      <c r="G159" s="3">
        <f t="shared" si="17"/>
        <v>-6.6339066339066388E-2</v>
      </c>
      <c r="I159" t="s">
        <v>159</v>
      </c>
      <c r="J159" s="6">
        <v>10549.61</v>
      </c>
      <c r="K159" s="7">
        <f t="shared" si="18"/>
        <v>1.6116936909793544E-4</v>
      </c>
      <c r="L159" s="6">
        <v>868</v>
      </c>
      <c r="M159" s="7">
        <f t="shared" si="19"/>
        <v>1.8004708923871071E-3</v>
      </c>
      <c r="N159" s="6">
        <v>750.17</v>
      </c>
      <c r="O159" s="7">
        <f t="shared" si="20"/>
        <v>4.768219016621833E-3</v>
      </c>
      <c r="P159" s="8">
        <v>2996.26</v>
      </c>
      <c r="Q159" s="7">
        <f t="shared" si="21"/>
        <v>2.7643908969210429E-3</v>
      </c>
      <c r="R159" s="9">
        <v>1362.53</v>
      </c>
      <c r="S159" s="7">
        <f t="shared" si="22"/>
        <v>2.3143176817775668E-2</v>
      </c>
    </row>
    <row r="160" spans="1:19" x14ac:dyDescent="0.25">
      <c r="A160" s="5">
        <v>43903</v>
      </c>
      <c r="B160">
        <v>79.489999999999995</v>
      </c>
      <c r="C160" s="3">
        <f t="shared" si="16"/>
        <v>0.13395149786019966</v>
      </c>
      <c r="E160" s="1">
        <v>43903</v>
      </c>
      <c r="F160" s="4">
        <v>2701</v>
      </c>
      <c r="G160" s="3">
        <f t="shared" si="17"/>
        <v>1.5413533834586435E-2</v>
      </c>
      <c r="I160" t="s">
        <v>160</v>
      </c>
      <c r="J160" s="6">
        <v>10551.32</v>
      </c>
      <c r="K160" s="7">
        <f t="shared" si="18"/>
        <v>1.6209130005750971E-4</v>
      </c>
      <c r="L160" s="6">
        <v>822.39</v>
      </c>
      <c r="M160" s="7">
        <f t="shared" si="19"/>
        <v>-5.2546082949308737E-2</v>
      </c>
      <c r="N160" s="6">
        <v>684.97</v>
      </c>
      <c r="O160" s="7">
        <f t="shared" si="20"/>
        <v>-8.6913632909873639E-2</v>
      </c>
      <c r="P160" s="8">
        <v>2796.36</v>
      </c>
      <c r="Q160" s="7">
        <f t="shared" si="21"/>
        <v>-6.6716506578200829E-2</v>
      </c>
      <c r="R160" s="9">
        <v>1025.77</v>
      </c>
      <c r="S160" s="7">
        <f t="shared" si="22"/>
        <v>-0.24715786074435053</v>
      </c>
    </row>
    <row r="161" spans="1:19" x14ac:dyDescent="0.25">
      <c r="A161" s="5">
        <v>43906</v>
      </c>
      <c r="B161">
        <v>68.400000000000006</v>
      </c>
      <c r="C161" s="3">
        <f t="shared" si="16"/>
        <v>-0.13951440432758822</v>
      </c>
      <c r="E161" s="1">
        <v>43906</v>
      </c>
      <c r="F161" s="4">
        <v>2576</v>
      </c>
      <c r="G161" s="3">
        <f t="shared" si="17"/>
        <v>-4.6279155868196975E-2</v>
      </c>
      <c r="I161" t="s">
        <v>161</v>
      </c>
      <c r="J161" s="6">
        <v>10553.04</v>
      </c>
      <c r="K161" s="7">
        <f t="shared" si="18"/>
        <v>1.6301277944386072E-4</v>
      </c>
      <c r="L161" s="6">
        <v>845.29</v>
      </c>
      <c r="M161" s="7">
        <f t="shared" si="19"/>
        <v>2.7845669329636724E-2</v>
      </c>
      <c r="N161" s="6">
        <v>714.4</v>
      </c>
      <c r="O161" s="7">
        <f t="shared" si="20"/>
        <v>4.2965385345343554E-2</v>
      </c>
      <c r="P161" s="8">
        <v>2876.93</v>
      </c>
      <c r="Q161" s="7">
        <f t="shared" si="21"/>
        <v>2.881245619305095E-2</v>
      </c>
      <c r="R161" s="9">
        <v>1188.02</v>
      </c>
      <c r="S161" s="7">
        <f t="shared" si="22"/>
        <v>0.15817385963715069</v>
      </c>
    </row>
    <row r="162" spans="1:19" x14ac:dyDescent="0.25">
      <c r="A162" s="5">
        <v>43907</v>
      </c>
      <c r="B162">
        <v>71</v>
      </c>
      <c r="C162" s="3">
        <f t="shared" si="16"/>
        <v>3.8011695906432719E-2</v>
      </c>
      <c r="E162" s="1">
        <v>43907</v>
      </c>
      <c r="F162" s="4">
        <v>2521</v>
      </c>
      <c r="G162" s="3">
        <f t="shared" si="17"/>
        <v>-2.1350931677018625E-2</v>
      </c>
      <c r="I162" t="s">
        <v>162</v>
      </c>
      <c r="J162" s="6">
        <v>10554.75</v>
      </c>
      <c r="K162" s="7">
        <f t="shared" si="18"/>
        <v>1.6203861636077121E-4</v>
      </c>
      <c r="L162" s="6">
        <v>842.17</v>
      </c>
      <c r="M162" s="7">
        <f t="shared" si="19"/>
        <v>-3.6910409445278791E-3</v>
      </c>
      <c r="N162" s="6">
        <v>707.01</v>
      </c>
      <c r="O162" s="7">
        <f t="shared" si="20"/>
        <v>-1.0344344904815173E-2</v>
      </c>
      <c r="P162" s="8">
        <v>2871.28</v>
      </c>
      <c r="Q162" s="7">
        <f t="shared" si="21"/>
        <v>-1.963899017355164E-3</v>
      </c>
      <c r="R162" s="9">
        <v>1137.9000000000001</v>
      </c>
      <c r="S162" s="7">
        <f t="shared" si="22"/>
        <v>-4.2187841955522498E-2</v>
      </c>
    </row>
    <row r="163" spans="1:19" x14ac:dyDescent="0.25">
      <c r="A163" s="5">
        <v>43908</v>
      </c>
      <c r="B163">
        <v>65.010000000000005</v>
      </c>
      <c r="C163" s="3">
        <f t="shared" si="16"/>
        <v>-8.4366197183098568E-2</v>
      </c>
      <c r="E163" s="1">
        <v>43908</v>
      </c>
      <c r="F163" s="4">
        <v>1354</v>
      </c>
      <c r="G163" s="3">
        <f t="shared" si="17"/>
        <v>-0.46291154303847681</v>
      </c>
      <c r="I163" t="s">
        <v>163</v>
      </c>
      <c r="J163" s="6">
        <v>10556.46</v>
      </c>
      <c r="K163" s="7">
        <f t="shared" si="18"/>
        <v>1.6201236410129383E-4</v>
      </c>
      <c r="L163" s="6">
        <v>855.74</v>
      </c>
      <c r="M163" s="7">
        <f t="shared" si="19"/>
        <v>1.6113136302646769E-2</v>
      </c>
      <c r="N163" s="6">
        <v>725.4</v>
      </c>
      <c r="O163" s="7">
        <f t="shared" si="20"/>
        <v>2.6010947511350579E-2</v>
      </c>
      <c r="P163" s="8">
        <v>2918.62</v>
      </c>
      <c r="Q163" s="7">
        <f t="shared" si="21"/>
        <v>1.6487420244629458E-2</v>
      </c>
      <c r="R163" s="9">
        <v>1208.7</v>
      </c>
      <c r="S163" s="7">
        <f t="shared" si="22"/>
        <v>6.2219878723965172E-2</v>
      </c>
    </row>
    <row r="164" spans="1:19" x14ac:dyDescent="0.25">
      <c r="A164" s="5">
        <v>43909</v>
      </c>
      <c r="B164">
        <v>65</v>
      </c>
      <c r="C164" s="3">
        <f t="shared" si="16"/>
        <v>-1.5382248884798777E-4</v>
      </c>
      <c r="E164" s="1">
        <v>43909</v>
      </c>
      <c r="F164" s="4">
        <v>2207</v>
      </c>
      <c r="G164" s="3">
        <f t="shared" si="17"/>
        <v>0.62998522895125553</v>
      </c>
      <c r="I164" t="s">
        <v>164</v>
      </c>
      <c r="J164" s="6">
        <v>10558.17</v>
      </c>
      <c r="K164" s="7">
        <f t="shared" si="18"/>
        <v>1.6198612034723503E-4</v>
      </c>
      <c r="L164" s="6">
        <v>845.01</v>
      </c>
      <c r="M164" s="7">
        <f t="shared" si="19"/>
        <v>-1.2538855259775161E-2</v>
      </c>
      <c r="N164" s="6">
        <v>709.3</v>
      </c>
      <c r="O164" s="7">
        <f t="shared" si="20"/>
        <v>-2.2194651226909334E-2</v>
      </c>
      <c r="P164" s="8">
        <v>2883.23</v>
      </c>
      <c r="Q164" s="7">
        <f t="shared" si="21"/>
        <v>-1.2125593602455909E-2</v>
      </c>
      <c r="R164" s="9">
        <v>1108.7</v>
      </c>
      <c r="S164" s="7">
        <f t="shared" si="22"/>
        <v>-8.2733515347067077E-2</v>
      </c>
    </row>
    <row r="165" spans="1:19" x14ac:dyDescent="0.25">
      <c r="A165" s="5">
        <v>43910</v>
      </c>
      <c r="B165">
        <v>64.77</v>
      </c>
      <c r="C165" s="3">
        <f t="shared" si="16"/>
        <v>-3.5384615384616014E-3</v>
      </c>
      <c r="E165" s="1">
        <v>43910</v>
      </c>
      <c r="F165" s="4">
        <v>2277</v>
      </c>
      <c r="G165" s="3">
        <f t="shared" si="17"/>
        <v>3.1717263253284944E-2</v>
      </c>
      <c r="I165" t="s">
        <v>165</v>
      </c>
      <c r="J165" s="6">
        <v>10559.68</v>
      </c>
      <c r="K165" s="7">
        <f t="shared" si="18"/>
        <v>1.4301720847464949E-4</v>
      </c>
      <c r="L165" s="6">
        <v>813.81</v>
      </c>
      <c r="M165" s="7">
        <f t="shared" si="19"/>
        <v>-3.6922639968757776E-2</v>
      </c>
      <c r="N165" s="6">
        <v>672.6</v>
      </c>
      <c r="O165" s="7">
        <f t="shared" si="20"/>
        <v>-5.1741153249682648E-2</v>
      </c>
      <c r="P165" s="8">
        <v>2772.45</v>
      </c>
      <c r="Q165" s="7">
        <f t="shared" si="21"/>
        <v>-3.8422186228639466E-2</v>
      </c>
      <c r="R165" s="9">
        <v>1039.44</v>
      </c>
      <c r="S165" s="7">
        <f t="shared" si="22"/>
        <v>-6.2469558942906067E-2</v>
      </c>
    </row>
    <row r="166" spans="1:19" x14ac:dyDescent="0.25">
      <c r="A166" s="5">
        <v>43913</v>
      </c>
      <c r="B166">
        <v>61.14</v>
      </c>
      <c r="C166" s="3">
        <f t="shared" si="16"/>
        <v>-5.6044465030106516E-2</v>
      </c>
      <c r="E166" s="1">
        <v>43913</v>
      </c>
      <c r="F166" s="4">
        <v>2169</v>
      </c>
      <c r="G166" s="3">
        <f t="shared" si="17"/>
        <v>-4.743083003952564E-2</v>
      </c>
      <c r="I166" t="s">
        <v>166</v>
      </c>
      <c r="J166" s="6">
        <v>10561.19</v>
      </c>
      <c r="K166" s="7">
        <f t="shared" si="18"/>
        <v>1.4299675747753149E-4</v>
      </c>
      <c r="L166" s="6">
        <v>837.53</v>
      </c>
      <c r="M166" s="7">
        <f t="shared" si="19"/>
        <v>2.9146852459419392E-2</v>
      </c>
      <c r="N166" s="6">
        <v>703.13</v>
      </c>
      <c r="O166" s="7">
        <f t="shared" si="20"/>
        <v>4.5391019922688125E-2</v>
      </c>
      <c r="P166" s="8">
        <v>2832.29</v>
      </c>
      <c r="Q166" s="7">
        <f t="shared" si="21"/>
        <v>2.1583797724034737E-2</v>
      </c>
      <c r="R166" s="9">
        <v>1015.17</v>
      </c>
      <c r="S166" s="7">
        <f t="shared" si="22"/>
        <v>-2.3349111059801531E-2</v>
      </c>
    </row>
    <row r="167" spans="1:19" x14ac:dyDescent="0.25">
      <c r="A167" s="5">
        <v>43914</v>
      </c>
      <c r="B167">
        <v>67.400000000000006</v>
      </c>
      <c r="C167" s="3">
        <f t="shared" si="16"/>
        <v>0.10238796205430178</v>
      </c>
      <c r="E167" s="1">
        <v>43914</v>
      </c>
      <c r="F167" s="4">
        <v>2230</v>
      </c>
      <c r="G167" s="3">
        <f t="shared" si="17"/>
        <v>2.8123559243891094E-2</v>
      </c>
      <c r="I167" t="s">
        <v>167</v>
      </c>
      <c r="J167" s="6">
        <v>10562.71</v>
      </c>
      <c r="K167" s="7">
        <f t="shared" si="18"/>
        <v>1.4392317532396781E-4</v>
      </c>
      <c r="L167" s="6">
        <v>833.41</v>
      </c>
      <c r="M167" s="7">
        <f t="shared" si="19"/>
        <v>-4.9192267739662787E-3</v>
      </c>
      <c r="N167" s="6">
        <v>687.39</v>
      </c>
      <c r="O167" s="7">
        <f t="shared" si="20"/>
        <v>-2.2385618591156731E-2</v>
      </c>
      <c r="P167" s="8">
        <v>2804.26</v>
      </c>
      <c r="Q167" s="7">
        <f t="shared" si="21"/>
        <v>-9.896585448523898E-3</v>
      </c>
      <c r="R167" s="9">
        <v>1035</v>
      </c>
      <c r="S167" s="7">
        <f t="shared" si="22"/>
        <v>1.9533674162948156E-2</v>
      </c>
    </row>
    <row r="168" spans="1:19" x14ac:dyDescent="0.25">
      <c r="A168" s="5">
        <v>43915</v>
      </c>
      <c r="B168">
        <v>71.73</v>
      </c>
      <c r="C168" s="3">
        <f t="shared" si="16"/>
        <v>6.4243323442136457E-2</v>
      </c>
      <c r="E168" s="1">
        <v>43915</v>
      </c>
      <c r="F168" s="4">
        <v>2360</v>
      </c>
      <c r="G168" s="3">
        <f t="shared" si="17"/>
        <v>5.8295964125560484E-2</v>
      </c>
      <c r="I168" t="s">
        <v>168</v>
      </c>
      <c r="J168" s="6">
        <v>10564.22</v>
      </c>
      <c r="K168" s="7">
        <f t="shared" si="18"/>
        <v>1.4295573768485781E-4</v>
      </c>
      <c r="L168" s="6">
        <v>831.05</v>
      </c>
      <c r="M168" s="7">
        <f t="shared" si="19"/>
        <v>-2.831739479967843E-3</v>
      </c>
      <c r="N168" s="6">
        <v>681.88</v>
      </c>
      <c r="O168" s="7">
        <f t="shared" si="20"/>
        <v>-8.0158279870233828E-3</v>
      </c>
      <c r="P168" s="8">
        <v>2758.03</v>
      </c>
      <c r="Q168" s="7">
        <f t="shared" si="21"/>
        <v>-1.6485632573299158E-2</v>
      </c>
      <c r="R168" s="9">
        <v>1015.62</v>
      </c>
      <c r="S168" s="7">
        <f t="shared" si="22"/>
        <v>-1.8724637681159395E-2</v>
      </c>
    </row>
    <row r="169" spans="1:19" x14ac:dyDescent="0.25">
      <c r="A169" s="5">
        <v>43916</v>
      </c>
      <c r="B169">
        <v>74.569999999999993</v>
      </c>
      <c r="C169" s="3">
        <f t="shared" si="16"/>
        <v>3.9592917886518642E-2</v>
      </c>
      <c r="E169" s="1">
        <v>43916</v>
      </c>
      <c r="F169" s="4">
        <v>2443</v>
      </c>
      <c r="G169" s="3">
        <f t="shared" si="17"/>
        <v>3.5169491525423702E-2</v>
      </c>
      <c r="I169" t="s">
        <v>169</v>
      </c>
      <c r="J169" s="6">
        <v>10565.72</v>
      </c>
      <c r="K169" s="7">
        <f t="shared" si="18"/>
        <v>1.4198871284398784E-4</v>
      </c>
      <c r="L169" s="6">
        <v>836.87</v>
      </c>
      <c r="M169" s="7">
        <f t="shared" si="19"/>
        <v>7.0031887371397872E-3</v>
      </c>
      <c r="N169" s="6">
        <v>683.3</v>
      </c>
      <c r="O169" s="7">
        <f t="shared" si="20"/>
        <v>2.0824778553409917E-3</v>
      </c>
      <c r="P169" s="8">
        <v>2779.49</v>
      </c>
      <c r="Q169" s="7">
        <f t="shared" si="21"/>
        <v>7.7809160886572748E-3</v>
      </c>
      <c r="R169" s="9">
        <v>1028.06</v>
      </c>
      <c r="S169" s="7">
        <f t="shared" si="22"/>
        <v>1.2248675685788024E-2</v>
      </c>
    </row>
    <row r="170" spans="1:19" x14ac:dyDescent="0.25">
      <c r="A170" s="5">
        <v>43917</v>
      </c>
      <c r="B170">
        <v>70.22</v>
      </c>
      <c r="C170" s="3">
        <f t="shared" si="16"/>
        <v>-5.8334450851548758E-2</v>
      </c>
      <c r="E170" s="1">
        <v>43917</v>
      </c>
      <c r="F170" s="4">
        <v>2469</v>
      </c>
      <c r="G170" s="3">
        <f t="shared" si="17"/>
        <v>1.0642652476463343E-2</v>
      </c>
      <c r="I170" t="s">
        <v>170</v>
      </c>
      <c r="J170" s="6">
        <v>10567.24</v>
      </c>
      <c r="K170" s="7">
        <f t="shared" si="18"/>
        <v>1.4386146897704677E-4</v>
      </c>
      <c r="L170" s="6">
        <v>850.85</v>
      </c>
      <c r="M170" s="7">
        <f t="shared" si="19"/>
        <v>1.6705103540573862E-2</v>
      </c>
      <c r="N170" s="6">
        <v>705.82</v>
      </c>
      <c r="O170" s="7">
        <f t="shared" si="20"/>
        <v>3.2957705253914948E-2</v>
      </c>
      <c r="P170" s="8">
        <v>2820.01</v>
      </c>
      <c r="Q170" s="7">
        <f t="shared" si="21"/>
        <v>1.457821398889747E-2</v>
      </c>
      <c r="R170" s="9">
        <v>1076.1099999999999</v>
      </c>
      <c r="S170" s="7">
        <f t="shared" si="22"/>
        <v>4.6738517207166819E-2</v>
      </c>
    </row>
    <row r="171" spans="1:19" x14ac:dyDescent="0.25">
      <c r="A171" s="5">
        <v>43920</v>
      </c>
      <c r="B171">
        <v>71.97</v>
      </c>
      <c r="C171" s="3">
        <f t="shared" si="16"/>
        <v>2.4921674736542387E-2</v>
      </c>
      <c r="E171" s="1">
        <v>43920</v>
      </c>
      <c r="F171" s="4">
        <v>2477</v>
      </c>
      <c r="G171" s="3">
        <f t="shared" si="17"/>
        <v>3.240178209801492E-3</v>
      </c>
      <c r="I171" t="s">
        <v>171</v>
      </c>
      <c r="J171" s="6">
        <v>10568.75</v>
      </c>
      <c r="K171" s="7">
        <f t="shared" si="18"/>
        <v>1.4289445493820274E-4</v>
      </c>
      <c r="L171" s="6">
        <v>857.93</v>
      </c>
      <c r="M171" s="7">
        <f t="shared" si="19"/>
        <v>8.3210906740318613E-3</v>
      </c>
      <c r="N171" s="6">
        <v>721.81</v>
      </c>
      <c r="O171" s="7">
        <f t="shared" si="20"/>
        <v>2.2654501147601147E-2</v>
      </c>
      <c r="P171" s="8">
        <v>2867.44</v>
      </c>
      <c r="Q171" s="7">
        <f t="shared" si="21"/>
        <v>1.6819089294009437E-2</v>
      </c>
      <c r="R171" s="9">
        <v>1110.47</v>
      </c>
      <c r="S171" s="7">
        <f t="shared" si="22"/>
        <v>3.1929821300796579E-2</v>
      </c>
    </row>
    <row r="172" spans="1:19" x14ac:dyDescent="0.25">
      <c r="A172" s="5">
        <v>43921</v>
      </c>
      <c r="B172">
        <v>69.349999999999994</v>
      </c>
      <c r="C172" s="3">
        <f t="shared" si="16"/>
        <v>-3.6404057246074872E-2</v>
      </c>
      <c r="E172" s="1">
        <v>43921</v>
      </c>
      <c r="F172" s="4">
        <v>2494</v>
      </c>
      <c r="G172" s="3">
        <f t="shared" si="17"/>
        <v>6.863140896245401E-3</v>
      </c>
      <c r="I172" t="s">
        <v>172</v>
      </c>
      <c r="J172" s="6">
        <v>10570.26</v>
      </c>
      <c r="K172" s="7">
        <f t="shared" si="18"/>
        <v>1.4287403903012752E-4</v>
      </c>
      <c r="L172" s="6">
        <v>863.49</v>
      </c>
      <c r="M172" s="7">
        <f t="shared" si="19"/>
        <v>6.4807152098655951E-3</v>
      </c>
      <c r="N172" s="6">
        <v>730.38</v>
      </c>
      <c r="O172" s="7">
        <f t="shared" si="20"/>
        <v>1.1872930549590599E-2</v>
      </c>
      <c r="P172" s="8">
        <v>2891</v>
      </c>
      <c r="Q172" s="7">
        <f t="shared" si="21"/>
        <v>8.2163881371537517E-3</v>
      </c>
      <c r="R172" s="9">
        <v>1137.6600000000001</v>
      </c>
      <c r="S172" s="7">
        <f t="shared" si="22"/>
        <v>2.4485127918809191E-2</v>
      </c>
    </row>
    <row r="173" spans="1:19" x14ac:dyDescent="0.25">
      <c r="A173" s="5">
        <v>43922</v>
      </c>
      <c r="B173">
        <v>68.180000000000007</v>
      </c>
      <c r="C173" s="3">
        <f t="shared" si="16"/>
        <v>-1.6870944484498773E-2</v>
      </c>
      <c r="E173" s="1">
        <v>43922</v>
      </c>
      <c r="F173" s="4">
        <v>2464</v>
      </c>
      <c r="G173" s="3">
        <f t="shared" si="17"/>
        <v>-1.2028869286287103E-2</v>
      </c>
      <c r="I173" t="s">
        <v>173</v>
      </c>
      <c r="J173" s="6">
        <v>10571.78</v>
      </c>
      <c r="K173" s="7">
        <f t="shared" si="18"/>
        <v>1.4379967947819594E-4</v>
      </c>
      <c r="L173" s="6">
        <v>865.02</v>
      </c>
      <c r="M173" s="7">
        <f t="shared" si="19"/>
        <v>1.7718792342702461E-3</v>
      </c>
      <c r="N173" s="6">
        <v>731.22</v>
      </c>
      <c r="O173" s="7">
        <f t="shared" si="20"/>
        <v>1.1500862564692849E-3</v>
      </c>
      <c r="P173" s="8">
        <v>2900.02</v>
      </c>
      <c r="Q173" s="7">
        <f t="shared" si="21"/>
        <v>3.1200276720857456E-3</v>
      </c>
      <c r="R173" s="9">
        <v>1113.5999999999999</v>
      </c>
      <c r="S173" s="7">
        <f t="shared" si="22"/>
        <v>-2.1148673593165079E-2</v>
      </c>
    </row>
    <row r="174" spans="1:19" x14ac:dyDescent="0.25">
      <c r="A174" s="5">
        <v>43923</v>
      </c>
      <c r="B174">
        <v>69.63</v>
      </c>
      <c r="C174" s="3">
        <f t="shared" si="16"/>
        <v>2.1267233792900964E-2</v>
      </c>
      <c r="E174" s="1">
        <v>43923</v>
      </c>
      <c r="F174" s="4">
        <v>2446</v>
      </c>
      <c r="G174" s="3">
        <f t="shared" si="17"/>
        <v>-7.3051948051947591E-3</v>
      </c>
      <c r="I174" t="s">
        <v>174</v>
      </c>
      <c r="J174" s="6">
        <v>10573.28</v>
      </c>
      <c r="K174" s="7">
        <f t="shared" si="18"/>
        <v>1.4188717510199567E-4</v>
      </c>
      <c r="L174" s="6">
        <v>864.31</v>
      </c>
      <c r="M174" s="7">
        <f t="shared" si="19"/>
        <v>-8.2079027074521971E-4</v>
      </c>
      <c r="N174" s="6">
        <v>728.5</v>
      </c>
      <c r="O174" s="7">
        <f t="shared" si="20"/>
        <v>-3.7198107272777836E-3</v>
      </c>
      <c r="P174" s="8">
        <v>2900.47</v>
      </c>
      <c r="Q174" s="7">
        <f t="shared" si="21"/>
        <v>1.5517134364584351E-4</v>
      </c>
      <c r="R174" s="9">
        <v>1084.8699999999999</v>
      </c>
      <c r="S174" s="7">
        <f t="shared" si="22"/>
        <v>-2.5799209770114961E-2</v>
      </c>
    </row>
    <row r="175" spans="1:19" x14ac:dyDescent="0.25">
      <c r="A175" s="5">
        <v>43924</v>
      </c>
      <c r="B175">
        <v>66.900000000000006</v>
      </c>
      <c r="C175" s="3">
        <f t="shared" si="16"/>
        <v>-3.920723825937078E-2</v>
      </c>
      <c r="E175" s="1">
        <v>43924</v>
      </c>
      <c r="F175" s="4">
        <v>2418</v>
      </c>
      <c r="G175" s="3">
        <f t="shared" si="17"/>
        <v>-1.1447260834014705E-2</v>
      </c>
      <c r="I175" t="s">
        <v>175</v>
      </c>
      <c r="J175" s="6">
        <v>10574.8</v>
      </c>
      <c r="K175" s="7">
        <f t="shared" si="18"/>
        <v>1.4375860660065243E-4</v>
      </c>
      <c r="L175" s="6">
        <v>866.74</v>
      </c>
      <c r="M175" s="7">
        <f t="shared" si="19"/>
        <v>2.8114912473533593E-3</v>
      </c>
      <c r="N175" s="6">
        <v>732.25</v>
      </c>
      <c r="O175" s="7">
        <f t="shared" si="20"/>
        <v>5.1475634866162689E-3</v>
      </c>
      <c r="P175" s="8">
        <v>2911.96</v>
      </c>
      <c r="Q175" s="7">
        <f t="shared" si="21"/>
        <v>3.9614269411509806E-3</v>
      </c>
      <c r="R175" s="9">
        <v>1087.7</v>
      </c>
      <c r="S175" s="7">
        <f t="shared" si="22"/>
        <v>2.6086074829243522E-3</v>
      </c>
    </row>
    <row r="176" spans="1:19" x14ac:dyDescent="0.25">
      <c r="A176" s="5">
        <v>43927</v>
      </c>
      <c r="B176">
        <v>71.569999999999993</v>
      </c>
      <c r="C176" s="3">
        <f t="shared" si="16"/>
        <v>6.9805680119581215E-2</v>
      </c>
      <c r="E176" s="1">
        <v>43927</v>
      </c>
      <c r="F176" s="4">
        <v>2438</v>
      </c>
      <c r="G176" s="3">
        <f t="shared" si="17"/>
        <v>8.2712985938793171E-3</v>
      </c>
      <c r="I176" t="s">
        <v>176</v>
      </c>
      <c r="J176" s="6">
        <v>10576.31</v>
      </c>
      <c r="K176" s="7">
        <f t="shared" si="18"/>
        <v>1.427922986723118E-4</v>
      </c>
      <c r="L176" s="6">
        <v>866.69</v>
      </c>
      <c r="M176" s="7">
        <f t="shared" si="19"/>
        <v>-5.7687426448516099E-5</v>
      </c>
      <c r="N176" s="6">
        <v>727.6</v>
      </c>
      <c r="O176" s="7">
        <f t="shared" si="20"/>
        <v>-6.3502902014338503E-3</v>
      </c>
      <c r="P176" s="8">
        <v>2906.48</v>
      </c>
      <c r="Q176" s="7">
        <f t="shared" si="21"/>
        <v>-1.8818939820601788E-3</v>
      </c>
      <c r="R176" s="9">
        <v>1062.29</v>
      </c>
      <c r="S176" s="7">
        <f t="shared" si="22"/>
        <v>-2.336122092488746E-2</v>
      </c>
    </row>
    <row r="177" spans="1:19" x14ac:dyDescent="0.25">
      <c r="A177" s="5">
        <v>43928</v>
      </c>
      <c r="B177">
        <v>73.510000000000005</v>
      </c>
      <c r="C177" s="3">
        <f t="shared" si="16"/>
        <v>2.7106329467654122E-2</v>
      </c>
      <c r="E177" s="1">
        <v>43928</v>
      </c>
      <c r="F177" s="4">
        <v>2483</v>
      </c>
      <c r="G177" s="3">
        <f t="shared" si="17"/>
        <v>1.8457752255947479E-2</v>
      </c>
      <c r="I177" t="s">
        <v>177</v>
      </c>
      <c r="J177" s="6">
        <v>10577.83</v>
      </c>
      <c r="K177" s="7">
        <f t="shared" si="18"/>
        <v>1.4371742129348775E-4</v>
      </c>
      <c r="L177" s="6">
        <v>865.53</v>
      </c>
      <c r="M177" s="7">
        <f t="shared" si="19"/>
        <v>-1.3384255039288195E-3</v>
      </c>
      <c r="N177" s="6">
        <v>727.79</v>
      </c>
      <c r="O177" s="7">
        <f t="shared" si="20"/>
        <v>2.6113249037917896E-4</v>
      </c>
      <c r="P177" s="8">
        <v>2908.15</v>
      </c>
      <c r="Q177" s="7">
        <f t="shared" si="21"/>
        <v>5.7457818392014914E-4</v>
      </c>
      <c r="R177" s="9">
        <v>1062.52</v>
      </c>
      <c r="S177" s="7">
        <f t="shared" si="22"/>
        <v>2.1651338146844168E-4</v>
      </c>
    </row>
    <row r="178" spans="1:19" x14ac:dyDescent="0.25">
      <c r="A178" s="5">
        <v>43929</v>
      </c>
      <c r="B178">
        <v>75.73</v>
      </c>
      <c r="C178" s="3">
        <f t="shared" si="16"/>
        <v>3.0199972792817276E-2</v>
      </c>
      <c r="E178" s="1">
        <v>43929</v>
      </c>
      <c r="F178" s="4">
        <v>2499</v>
      </c>
      <c r="G178" s="3">
        <f t="shared" si="17"/>
        <v>6.4438179621426617E-3</v>
      </c>
      <c r="I178" t="s">
        <v>178</v>
      </c>
      <c r="J178" s="6">
        <v>10579.34</v>
      </c>
      <c r="K178" s="7">
        <f t="shared" si="18"/>
        <v>1.4275139608033172E-4</v>
      </c>
      <c r="L178" s="6">
        <v>867.5</v>
      </c>
      <c r="M178" s="7">
        <f t="shared" si="19"/>
        <v>2.2760620660173814E-3</v>
      </c>
      <c r="N178" s="6">
        <v>729.92</v>
      </c>
      <c r="O178" s="7">
        <f t="shared" si="20"/>
        <v>2.9266684070954341E-3</v>
      </c>
      <c r="P178" s="8">
        <v>2908.6</v>
      </c>
      <c r="Q178" s="7">
        <f t="shared" si="21"/>
        <v>1.5473754792560968E-4</v>
      </c>
      <c r="R178" s="9">
        <v>1072.96</v>
      </c>
      <c r="S178" s="7">
        <f t="shared" si="22"/>
        <v>9.8256973986372564E-3</v>
      </c>
    </row>
    <row r="179" spans="1:19" x14ac:dyDescent="0.25">
      <c r="A179" s="5">
        <v>43930</v>
      </c>
      <c r="B179">
        <v>74.87</v>
      </c>
      <c r="C179" s="3">
        <f t="shared" si="16"/>
        <v>-1.1356133632642318E-2</v>
      </c>
      <c r="E179" s="1">
        <v>43930</v>
      </c>
      <c r="F179" s="4">
        <v>2520</v>
      </c>
      <c r="G179" s="3">
        <f t="shared" si="17"/>
        <v>8.4033613445377853E-3</v>
      </c>
      <c r="I179" t="s">
        <v>179</v>
      </c>
      <c r="J179" s="6">
        <v>10580.85</v>
      </c>
      <c r="K179" s="7">
        <f t="shared" si="18"/>
        <v>1.4273102102779767E-4</v>
      </c>
      <c r="L179" s="6">
        <v>866.78</v>
      </c>
      <c r="M179" s="7">
        <f t="shared" si="19"/>
        <v>-8.2997118155625493E-4</v>
      </c>
      <c r="N179" s="6">
        <v>726.9</v>
      </c>
      <c r="O179" s="7">
        <f t="shared" si="20"/>
        <v>-4.1374397194212653E-3</v>
      </c>
      <c r="P179" s="8">
        <v>2909.05</v>
      </c>
      <c r="Q179" s="7">
        <f t="shared" si="21"/>
        <v>1.5471360792140842E-4</v>
      </c>
      <c r="R179" s="9">
        <v>1042.8499999999999</v>
      </c>
      <c r="S179" s="7">
        <f t="shared" si="22"/>
        <v>-2.8062555920071675E-2</v>
      </c>
    </row>
    <row r="180" spans="1:19" x14ac:dyDescent="0.25">
      <c r="A180" s="5">
        <v>43934</v>
      </c>
      <c r="B180">
        <v>75.959999999999994</v>
      </c>
      <c r="C180" s="3">
        <f t="shared" si="16"/>
        <v>1.4558568184853682E-2</v>
      </c>
      <c r="E180" s="1">
        <v>43934</v>
      </c>
      <c r="F180" s="4">
        <v>2528</v>
      </c>
      <c r="G180" s="3">
        <f t="shared" si="17"/>
        <v>3.1746031746031633E-3</v>
      </c>
      <c r="I180" t="s">
        <v>180</v>
      </c>
      <c r="J180" s="6">
        <v>10582.36</v>
      </c>
      <c r="K180" s="7">
        <f t="shared" si="18"/>
        <v>1.4271065179083386E-4</v>
      </c>
      <c r="L180" s="6">
        <v>871.67</v>
      </c>
      <c r="M180" s="7">
        <f t="shared" si="19"/>
        <v>5.6415699485452553E-3</v>
      </c>
      <c r="N180" s="6">
        <v>734.82</v>
      </c>
      <c r="O180" s="7">
        <f t="shared" si="20"/>
        <v>1.0895583986793245E-2</v>
      </c>
      <c r="P180" s="8">
        <v>2929.57</v>
      </c>
      <c r="Q180" s="7">
        <f t="shared" si="21"/>
        <v>7.0538491947542692E-3</v>
      </c>
      <c r="R180" s="9">
        <v>1065.46</v>
      </c>
      <c r="S180" s="7">
        <f t="shared" si="22"/>
        <v>2.1680970417605749E-2</v>
      </c>
    </row>
    <row r="181" spans="1:19" x14ac:dyDescent="0.25">
      <c r="A181" s="5">
        <v>43935</v>
      </c>
      <c r="B181">
        <v>76.849999999999994</v>
      </c>
      <c r="C181" s="3">
        <f t="shared" si="16"/>
        <v>1.1716692996313949E-2</v>
      </c>
      <c r="E181" s="1">
        <v>43935</v>
      </c>
      <c r="F181" s="4">
        <v>2549</v>
      </c>
      <c r="G181" s="3">
        <f t="shared" si="17"/>
        <v>8.3069620253164445E-3</v>
      </c>
      <c r="I181" t="s">
        <v>181</v>
      </c>
      <c r="J181" s="6">
        <v>10580.84</v>
      </c>
      <c r="K181" s="7">
        <f t="shared" si="18"/>
        <v>-1.436352571638766E-4</v>
      </c>
      <c r="L181" s="6">
        <v>876.35</v>
      </c>
      <c r="M181" s="7">
        <f t="shared" si="19"/>
        <v>5.3690043250314012E-3</v>
      </c>
      <c r="N181" s="6">
        <v>739.24</v>
      </c>
      <c r="O181" s="7">
        <f t="shared" si="20"/>
        <v>6.0150785226313896E-3</v>
      </c>
      <c r="P181" s="8">
        <v>2946.02</v>
      </c>
      <c r="Q181" s="7">
        <f t="shared" si="21"/>
        <v>5.6151585386250424E-3</v>
      </c>
      <c r="R181" s="9">
        <v>1081.07</v>
      </c>
      <c r="S181" s="7">
        <f t="shared" si="22"/>
        <v>1.4650948885927217E-2</v>
      </c>
    </row>
    <row r="182" spans="1:19" x14ac:dyDescent="0.25">
      <c r="A182" s="5">
        <v>43936</v>
      </c>
      <c r="B182">
        <v>76.05</v>
      </c>
      <c r="C182" s="3">
        <f t="shared" si="16"/>
        <v>-1.0409889394925154E-2</v>
      </c>
      <c r="E182" s="1">
        <v>43936</v>
      </c>
      <c r="F182" s="4">
        <v>2544</v>
      </c>
      <c r="G182" s="3">
        <f t="shared" si="17"/>
        <v>-1.961553550411943E-3</v>
      </c>
      <c r="I182" t="s">
        <v>182</v>
      </c>
      <c r="J182" s="6">
        <v>10582.36</v>
      </c>
      <c r="K182" s="7">
        <f t="shared" si="18"/>
        <v>1.4365589121467792E-4</v>
      </c>
      <c r="L182" s="6">
        <v>879.7</v>
      </c>
      <c r="M182" s="7">
        <f t="shared" si="19"/>
        <v>3.8226735893194252E-3</v>
      </c>
      <c r="N182" s="6">
        <v>743.68</v>
      </c>
      <c r="O182" s="7">
        <f t="shared" si="20"/>
        <v>6.0061684973755636E-3</v>
      </c>
      <c r="P182" s="8">
        <v>2957.57</v>
      </c>
      <c r="Q182" s="7">
        <f t="shared" si="21"/>
        <v>3.9205436487192991E-3</v>
      </c>
      <c r="R182" s="9">
        <v>1083.8800000000001</v>
      </c>
      <c r="S182" s="7">
        <f t="shared" si="22"/>
        <v>2.5992766425857461E-3</v>
      </c>
    </row>
    <row r="183" spans="1:19" x14ac:dyDescent="0.25">
      <c r="A183" s="5">
        <v>43937</v>
      </c>
      <c r="B183">
        <v>74.930000000000007</v>
      </c>
      <c r="C183" s="3">
        <f t="shared" si="16"/>
        <v>-1.4727153188691555E-2</v>
      </c>
      <c r="E183" s="1">
        <v>43937</v>
      </c>
      <c r="F183" s="4">
        <v>2550</v>
      </c>
      <c r="G183" s="3">
        <f t="shared" si="17"/>
        <v>2.3584905660376521E-3</v>
      </c>
      <c r="I183" t="s">
        <v>183</v>
      </c>
      <c r="J183" s="6">
        <v>10583.88</v>
      </c>
      <c r="K183" s="7">
        <f t="shared" si="18"/>
        <v>1.4363525716376557E-4</v>
      </c>
      <c r="L183" s="6">
        <v>880.77</v>
      </c>
      <c r="M183" s="7">
        <f t="shared" si="19"/>
        <v>1.2163237467317511E-3</v>
      </c>
      <c r="N183" s="6">
        <v>746.5</v>
      </c>
      <c r="O183" s="7">
        <f t="shared" si="20"/>
        <v>3.7919535283994499E-3</v>
      </c>
      <c r="P183" s="8">
        <v>2965.31</v>
      </c>
      <c r="Q183" s="7">
        <f t="shared" si="21"/>
        <v>2.6170132913168054E-3</v>
      </c>
      <c r="R183" s="9">
        <v>1097.0899999999999</v>
      </c>
      <c r="S183" s="7">
        <f t="shared" si="22"/>
        <v>1.2187696054913655E-2</v>
      </c>
    </row>
    <row r="184" spans="1:19" x14ac:dyDescent="0.25">
      <c r="A184" s="5">
        <v>43938</v>
      </c>
      <c r="B184">
        <v>76</v>
      </c>
      <c r="C184" s="3">
        <f t="shared" si="16"/>
        <v>1.4279994661684059E-2</v>
      </c>
      <c r="E184" s="1">
        <v>43938</v>
      </c>
      <c r="F184" s="4">
        <v>2559</v>
      </c>
      <c r="G184" s="3">
        <f t="shared" si="17"/>
        <v>3.529411764705781E-3</v>
      </c>
      <c r="I184" t="s">
        <v>184</v>
      </c>
      <c r="J184" s="6">
        <v>10585.4</v>
      </c>
      <c r="K184" s="7">
        <f t="shared" si="18"/>
        <v>1.4361462903966782E-4</v>
      </c>
      <c r="L184" s="6">
        <v>883.2</v>
      </c>
      <c r="M184" s="7">
        <f t="shared" si="19"/>
        <v>2.7589495555027099E-3</v>
      </c>
      <c r="N184" s="6">
        <v>752.98</v>
      </c>
      <c r="O184" s="7">
        <f t="shared" si="20"/>
        <v>8.68050904219686E-3</v>
      </c>
      <c r="P184" s="8">
        <v>2979.31</v>
      </c>
      <c r="Q184" s="7">
        <f t="shared" si="21"/>
        <v>4.7212601717865343E-3</v>
      </c>
      <c r="R184" s="9">
        <v>1137.3699999999999</v>
      </c>
      <c r="S184" s="7">
        <f t="shared" si="22"/>
        <v>3.6715310503240284E-2</v>
      </c>
    </row>
    <row r="185" spans="1:19" x14ac:dyDescent="0.25">
      <c r="A185" s="5">
        <v>43941</v>
      </c>
      <c r="B185">
        <v>75.66</v>
      </c>
      <c r="C185" s="3">
        <f t="shared" si="16"/>
        <v>-4.4736842105264074E-3</v>
      </c>
      <c r="E185" s="1">
        <v>43941</v>
      </c>
      <c r="F185" s="4">
        <v>2556</v>
      </c>
      <c r="G185" s="3">
        <f t="shared" si="17"/>
        <v>-1.1723329425556983E-3</v>
      </c>
      <c r="I185" t="s">
        <v>185</v>
      </c>
      <c r="J185" s="6">
        <v>10586.92</v>
      </c>
      <c r="K185" s="7">
        <f t="shared" si="18"/>
        <v>1.4359400683972012E-4</v>
      </c>
      <c r="L185" s="6">
        <v>886.1</v>
      </c>
      <c r="M185" s="7">
        <f t="shared" si="19"/>
        <v>3.2835144927536586E-3</v>
      </c>
      <c r="N185" s="6">
        <v>758.17</v>
      </c>
      <c r="O185" s="7">
        <f t="shared" si="20"/>
        <v>6.8926133496240993E-3</v>
      </c>
      <c r="P185" s="8">
        <v>2994.55</v>
      </c>
      <c r="Q185" s="7">
        <f t="shared" si="21"/>
        <v>5.1152783698240611E-3</v>
      </c>
      <c r="R185" s="9">
        <v>1176.32</v>
      </c>
      <c r="S185" s="7">
        <f t="shared" si="22"/>
        <v>3.4245672032847674E-2</v>
      </c>
    </row>
    <row r="186" spans="1:19" x14ac:dyDescent="0.25">
      <c r="A186" s="5">
        <v>43943</v>
      </c>
      <c r="B186">
        <v>77.7</v>
      </c>
      <c r="C186" s="3">
        <f t="shared" si="16"/>
        <v>2.6962727993655955E-2</v>
      </c>
      <c r="E186" s="1">
        <v>43943</v>
      </c>
      <c r="F186" s="4">
        <v>2573</v>
      </c>
      <c r="G186" s="3">
        <f t="shared" si="17"/>
        <v>6.6510172143974255E-3</v>
      </c>
      <c r="I186" t="s">
        <v>186</v>
      </c>
      <c r="J186" s="6">
        <v>10588.43</v>
      </c>
      <c r="K186" s="7">
        <f t="shared" si="18"/>
        <v>1.4262882878113281E-4</v>
      </c>
      <c r="L186" s="6">
        <v>883.98</v>
      </c>
      <c r="M186" s="7">
        <f t="shared" si="19"/>
        <v>-2.3925064891096026E-3</v>
      </c>
      <c r="N186" s="6">
        <v>754.67</v>
      </c>
      <c r="O186" s="7">
        <f t="shared" si="20"/>
        <v>-4.6163789123810917E-3</v>
      </c>
      <c r="P186" s="8">
        <v>2992.24</v>
      </c>
      <c r="Q186" s="7">
        <f t="shared" si="21"/>
        <v>-7.7140137917230955E-4</v>
      </c>
      <c r="R186" s="9">
        <v>1173.6600000000001</v>
      </c>
      <c r="S186" s="7">
        <f t="shared" si="22"/>
        <v>-2.2612894450488863E-3</v>
      </c>
    </row>
    <row r="187" spans="1:19" x14ac:dyDescent="0.25">
      <c r="A187" s="5">
        <v>43944</v>
      </c>
      <c r="B187">
        <v>76.650000000000006</v>
      </c>
      <c r="C187" s="3">
        <f t="shared" si="16"/>
        <v>-1.3513513513513487E-2</v>
      </c>
      <c r="E187" s="1">
        <v>43944</v>
      </c>
      <c r="F187" s="4">
        <v>2593</v>
      </c>
      <c r="G187" s="3">
        <f t="shared" si="17"/>
        <v>7.7730275942480276E-3</v>
      </c>
      <c r="I187" t="s">
        <v>187</v>
      </c>
      <c r="J187" s="6">
        <v>10589.95</v>
      </c>
      <c r="K187" s="7">
        <f t="shared" si="18"/>
        <v>1.4355291577694551E-4</v>
      </c>
      <c r="L187" s="6">
        <v>894.43</v>
      </c>
      <c r="M187" s="7">
        <f t="shared" si="19"/>
        <v>1.1821534423855695E-2</v>
      </c>
      <c r="N187" s="6">
        <v>766.27</v>
      </c>
      <c r="O187" s="7">
        <f t="shared" si="20"/>
        <v>1.5370956842063466E-2</v>
      </c>
      <c r="P187" s="8">
        <v>3020.27</v>
      </c>
      <c r="Q187" s="7">
        <f t="shared" si="21"/>
        <v>9.3675640991364162E-3</v>
      </c>
      <c r="R187" s="9">
        <v>1213.92</v>
      </c>
      <c r="S187" s="7">
        <f t="shared" si="22"/>
        <v>3.4302949746945366E-2</v>
      </c>
    </row>
    <row r="188" spans="1:19" x14ac:dyDescent="0.25">
      <c r="A188" s="5">
        <v>43945</v>
      </c>
      <c r="B188">
        <v>72.41</v>
      </c>
      <c r="C188" s="3">
        <f t="shared" si="16"/>
        <v>-5.5316373124592366E-2</v>
      </c>
      <c r="E188" s="1">
        <v>43945</v>
      </c>
      <c r="F188" s="4">
        <v>2529</v>
      </c>
      <c r="G188" s="3">
        <f t="shared" si="17"/>
        <v>-2.4681835711531042E-2</v>
      </c>
      <c r="I188" t="s">
        <v>188</v>
      </c>
      <c r="J188" s="6">
        <v>10591.48</v>
      </c>
      <c r="K188" s="7">
        <f t="shared" si="18"/>
        <v>1.4447660281668995E-4</v>
      </c>
      <c r="L188" s="6">
        <v>892.51</v>
      </c>
      <c r="M188" s="7">
        <f t="shared" si="19"/>
        <v>-2.1466185168207419E-3</v>
      </c>
      <c r="N188" s="6">
        <v>760.71</v>
      </c>
      <c r="O188" s="7">
        <f t="shared" si="20"/>
        <v>-7.2559280671302684E-3</v>
      </c>
      <c r="P188" s="8">
        <v>3007.82</v>
      </c>
      <c r="Q188" s="7">
        <f t="shared" si="21"/>
        <v>-4.1221480198789795E-3</v>
      </c>
      <c r="R188" s="9">
        <v>1202.5</v>
      </c>
      <c r="S188" s="7">
        <f t="shared" si="22"/>
        <v>-9.4075392118097012E-3</v>
      </c>
    </row>
    <row r="189" spans="1:19" x14ac:dyDescent="0.25">
      <c r="A189" s="5">
        <v>43948</v>
      </c>
      <c r="B189">
        <v>75.290000000000006</v>
      </c>
      <c r="C189" s="3">
        <f t="shared" si="16"/>
        <v>3.9773511945863982E-2</v>
      </c>
      <c r="E189" s="1">
        <v>43948</v>
      </c>
      <c r="F189" s="4">
        <v>2557</v>
      </c>
      <c r="G189" s="3">
        <f t="shared" si="17"/>
        <v>1.1071569790430891E-2</v>
      </c>
      <c r="I189" t="s">
        <v>189</v>
      </c>
      <c r="J189" s="6">
        <v>10593</v>
      </c>
      <c r="K189" s="7">
        <f t="shared" si="18"/>
        <v>1.4351157723013763E-4</v>
      </c>
      <c r="L189" s="6">
        <v>882.66</v>
      </c>
      <c r="M189" s="7">
        <f t="shared" si="19"/>
        <v>-1.1036290909905766E-2</v>
      </c>
      <c r="N189" s="6">
        <v>746.62</v>
      </c>
      <c r="O189" s="7">
        <f t="shared" si="20"/>
        <v>-1.8522170077953537E-2</v>
      </c>
      <c r="P189" s="8">
        <v>2981.62</v>
      </c>
      <c r="Q189" s="7">
        <f t="shared" si="21"/>
        <v>-8.7106276306428976E-3</v>
      </c>
      <c r="R189" s="9">
        <v>1151.8800000000001</v>
      </c>
      <c r="S189" s="7">
        <f t="shared" si="22"/>
        <v>-4.2095634095633994E-2</v>
      </c>
    </row>
    <row r="190" spans="1:19" x14ac:dyDescent="0.25">
      <c r="A190" s="5">
        <v>43949</v>
      </c>
      <c r="B190">
        <v>78.3</v>
      </c>
      <c r="C190" s="3">
        <f t="shared" si="16"/>
        <v>3.9978748837826927E-2</v>
      </c>
      <c r="E190" s="1">
        <v>43949</v>
      </c>
      <c r="F190" s="4">
        <v>2573</v>
      </c>
      <c r="G190" s="3">
        <f t="shared" si="17"/>
        <v>6.2573328118888938E-3</v>
      </c>
      <c r="I190" t="s">
        <v>190</v>
      </c>
      <c r="J190" s="6">
        <v>10594.51</v>
      </c>
      <c r="K190" s="7">
        <f t="shared" si="18"/>
        <v>1.4254696497695285E-4</v>
      </c>
      <c r="L190" s="6">
        <v>870.1</v>
      </c>
      <c r="M190" s="7">
        <f t="shared" si="19"/>
        <v>-1.4229714725941922E-2</v>
      </c>
      <c r="N190" s="6">
        <v>726.51</v>
      </c>
      <c r="O190" s="7">
        <f t="shared" si="20"/>
        <v>-2.6934719134231622E-2</v>
      </c>
      <c r="P190" s="8">
        <v>2936.16</v>
      </c>
      <c r="Q190" s="7">
        <f t="shared" si="21"/>
        <v>-1.5246745058055677E-2</v>
      </c>
      <c r="R190" s="9">
        <v>1100.8900000000001</v>
      </c>
      <c r="S190" s="7">
        <f t="shared" si="22"/>
        <v>-4.4266763899017292E-2</v>
      </c>
    </row>
    <row r="191" spans="1:19" x14ac:dyDescent="0.25">
      <c r="A191" s="5">
        <v>43950</v>
      </c>
      <c r="B191">
        <v>80.180000000000007</v>
      </c>
      <c r="C191" s="3">
        <f t="shared" si="16"/>
        <v>2.4010217113665577E-2</v>
      </c>
      <c r="E191" s="1">
        <v>43950</v>
      </c>
      <c r="F191" s="4">
        <v>2588</v>
      </c>
      <c r="G191" s="3">
        <f t="shared" si="17"/>
        <v>5.8297706956860207E-3</v>
      </c>
      <c r="I191" t="s">
        <v>191</v>
      </c>
      <c r="J191" s="6">
        <v>10596.03</v>
      </c>
      <c r="K191" s="7">
        <f t="shared" si="18"/>
        <v>1.4347053332341986E-4</v>
      </c>
      <c r="L191" s="6">
        <v>870.28</v>
      </c>
      <c r="M191" s="7">
        <f t="shared" si="19"/>
        <v>2.0687277324449305E-4</v>
      </c>
      <c r="N191" s="6">
        <v>722.6</v>
      </c>
      <c r="O191" s="7">
        <f t="shared" si="20"/>
        <v>-5.3818942616068455E-3</v>
      </c>
      <c r="P191" s="8">
        <v>2904.88</v>
      </c>
      <c r="Q191" s="7">
        <f t="shared" si="21"/>
        <v>-1.0653370388534644E-2</v>
      </c>
      <c r="R191" s="9">
        <v>1093.21</v>
      </c>
      <c r="S191" s="7">
        <f t="shared" si="22"/>
        <v>-6.9761738229978665E-3</v>
      </c>
    </row>
    <row r="192" spans="1:19" x14ac:dyDescent="0.25">
      <c r="A192" s="5">
        <v>43951</v>
      </c>
      <c r="B192">
        <v>77.209999999999994</v>
      </c>
      <c r="C192" s="3">
        <f t="shared" si="16"/>
        <v>-3.7041656273385071E-2</v>
      </c>
      <c r="E192" s="1">
        <v>43951</v>
      </c>
      <c r="F192" s="4">
        <v>2604</v>
      </c>
      <c r="G192" s="3">
        <f t="shared" si="17"/>
        <v>6.1823802163833985E-3</v>
      </c>
      <c r="I192" t="s">
        <v>192</v>
      </c>
      <c r="J192" s="6">
        <v>10597.55</v>
      </c>
      <c r="K192" s="7">
        <f t="shared" si="18"/>
        <v>1.4344995248216641E-4</v>
      </c>
      <c r="L192" s="6">
        <v>880.23</v>
      </c>
      <c r="M192" s="7">
        <f t="shared" si="19"/>
        <v>1.1433101990164118E-2</v>
      </c>
      <c r="N192" s="6">
        <v>741.64</v>
      </c>
      <c r="O192" s="7">
        <f t="shared" si="20"/>
        <v>2.6349294215333385E-2</v>
      </c>
      <c r="P192" s="8">
        <v>2924.5</v>
      </c>
      <c r="Q192" s="7">
        <f t="shared" si="21"/>
        <v>6.7541516344908903E-3</v>
      </c>
      <c r="R192" s="9">
        <v>1165.3</v>
      </c>
      <c r="S192" s="7">
        <f t="shared" si="22"/>
        <v>6.5943414348569762E-2</v>
      </c>
    </row>
    <row r="193" spans="1:19" x14ac:dyDescent="0.25">
      <c r="A193" s="5">
        <v>43955</v>
      </c>
      <c r="B193">
        <v>76.099999999999994</v>
      </c>
      <c r="C193" s="3">
        <f t="shared" si="16"/>
        <v>-1.4376376117083312E-2</v>
      </c>
      <c r="E193" s="1">
        <v>43955</v>
      </c>
      <c r="F193" s="4">
        <v>2582</v>
      </c>
      <c r="G193" s="3">
        <f t="shared" si="17"/>
        <v>-8.4485407066051676E-3</v>
      </c>
      <c r="I193" t="s">
        <v>193</v>
      </c>
      <c r="J193" s="6">
        <v>10599.08</v>
      </c>
      <c r="K193" s="7">
        <f t="shared" si="18"/>
        <v>1.4437299187086694E-4</v>
      </c>
      <c r="L193" s="6">
        <v>881.52</v>
      </c>
      <c r="M193" s="7">
        <f t="shared" si="19"/>
        <v>1.4655260556899474E-3</v>
      </c>
      <c r="N193" s="6">
        <v>743.45</v>
      </c>
      <c r="O193" s="7">
        <f t="shared" si="20"/>
        <v>2.440537187853975E-3</v>
      </c>
      <c r="P193" s="8">
        <v>2926.44</v>
      </c>
      <c r="Q193" s="7">
        <f t="shared" si="21"/>
        <v>6.6336125833488246E-4</v>
      </c>
      <c r="R193" s="9">
        <v>1170.76</v>
      </c>
      <c r="S193" s="7">
        <f t="shared" si="22"/>
        <v>4.6854887153522373E-3</v>
      </c>
    </row>
    <row r="194" spans="1:19" x14ac:dyDescent="0.25">
      <c r="A194" s="5">
        <v>43956</v>
      </c>
      <c r="B194">
        <v>76.540000000000006</v>
      </c>
      <c r="C194" s="3">
        <f t="shared" si="16"/>
        <v>5.7818659658346316E-3</v>
      </c>
      <c r="E194" s="1">
        <v>43956</v>
      </c>
      <c r="F194" s="4">
        <v>2588</v>
      </c>
      <c r="G194" s="3">
        <f t="shared" si="17"/>
        <v>2.3237800154918276E-3</v>
      </c>
      <c r="I194" t="s">
        <v>194</v>
      </c>
      <c r="J194" s="6">
        <v>10600.6</v>
      </c>
      <c r="K194" s="7">
        <f t="shared" si="18"/>
        <v>1.4340867320572492E-4</v>
      </c>
      <c r="L194" s="6">
        <v>878.56</v>
      </c>
      <c r="M194" s="7">
        <f t="shared" si="19"/>
        <v>-3.3578364642889991E-3</v>
      </c>
      <c r="N194" s="6">
        <v>738.14</v>
      </c>
      <c r="O194" s="7">
        <f t="shared" si="20"/>
        <v>-7.1423767570113483E-3</v>
      </c>
      <c r="P194" s="8">
        <v>2919.3</v>
      </c>
      <c r="Q194" s="7">
        <f t="shared" si="21"/>
        <v>-2.4398244966580274E-3</v>
      </c>
      <c r="R194" s="9">
        <v>1126.9100000000001</v>
      </c>
      <c r="S194" s="7">
        <f t="shared" si="22"/>
        <v>-3.7454303187672844E-2</v>
      </c>
    </row>
    <row r="195" spans="1:19" x14ac:dyDescent="0.25">
      <c r="A195" s="5">
        <v>43957</v>
      </c>
      <c r="B195">
        <v>76.2</v>
      </c>
      <c r="C195" s="3">
        <f t="shared" si="16"/>
        <v>-4.4421217663966894E-3</v>
      </c>
      <c r="E195" s="1">
        <v>43957</v>
      </c>
      <c r="F195" s="4">
        <v>2586</v>
      </c>
      <c r="G195" s="3">
        <f t="shared" si="17"/>
        <v>-7.7279752704795257E-4</v>
      </c>
      <c r="I195" t="s">
        <v>195</v>
      </c>
      <c r="J195" s="6">
        <v>10602.12</v>
      </c>
      <c r="K195" s="7">
        <f t="shared" si="18"/>
        <v>1.4338811010694563E-4</v>
      </c>
      <c r="L195" s="6">
        <v>884.31</v>
      </c>
      <c r="M195" s="7">
        <f t="shared" si="19"/>
        <v>6.544800582771737E-3</v>
      </c>
      <c r="N195" s="6">
        <v>748.72</v>
      </c>
      <c r="O195" s="7">
        <f t="shared" si="20"/>
        <v>1.433332430162304E-2</v>
      </c>
      <c r="P195" s="8">
        <v>2943.75</v>
      </c>
      <c r="Q195" s="7">
        <f t="shared" si="21"/>
        <v>8.3752954475386776E-3</v>
      </c>
      <c r="R195" s="9">
        <v>1173.79</v>
      </c>
      <c r="S195" s="7">
        <f t="shared" si="22"/>
        <v>4.1600482735977051E-2</v>
      </c>
    </row>
    <row r="196" spans="1:19" x14ac:dyDescent="0.25">
      <c r="A196" s="5">
        <v>43958</v>
      </c>
      <c r="B196">
        <v>75.400000000000006</v>
      </c>
      <c r="C196" s="3">
        <f t="shared" si="16"/>
        <v>-1.0498687664041939E-2</v>
      </c>
      <c r="E196" s="1">
        <v>43958</v>
      </c>
      <c r="F196" s="4">
        <v>2580</v>
      </c>
      <c r="G196" s="3">
        <f t="shared" si="17"/>
        <v>-2.3201856148491462E-3</v>
      </c>
      <c r="I196" t="s">
        <v>196</v>
      </c>
      <c r="J196" s="6">
        <v>10603.63</v>
      </c>
      <c r="K196" s="7">
        <f t="shared" si="18"/>
        <v>1.4242434531941406E-4</v>
      </c>
      <c r="L196" s="6">
        <v>882.24</v>
      </c>
      <c r="M196" s="7">
        <f t="shared" si="19"/>
        <v>-2.3408080876614612E-3</v>
      </c>
      <c r="N196" s="6">
        <v>741.75</v>
      </c>
      <c r="O196" s="7">
        <f t="shared" si="20"/>
        <v>-9.3092210706272605E-3</v>
      </c>
      <c r="P196" s="8">
        <v>2924.41</v>
      </c>
      <c r="Q196" s="7">
        <f t="shared" si="21"/>
        <v>-6.5698513800425129E-3</v>
      </c>
      <c r="R196" s="9">
        <v>1137.96</v>
      </c>
      <c r="S196" s="7">
        <f t="shared" si="22"/>
        <v>-3.0525051329454045E-2</v>
      </c>
    </row>
    <row r="197" spans="1:19" x14ac:dyDescent="0.25">
      <c r="A197" s="5">
        <v>43959</v>
      </c>
      <c r="B197">
        <v>77.430000000000007</v>
      </c>
      <c r="C197" s="3">
        <f t="shared" si="16"/>
        <v>2.6923076923076827E-2</v>
      </c>
      <c r="E197" s="1">
        <v>43959</v>
      </c>
      <c r="F197" s="4">
        <v>2583</v>
      </c>
      <c r="G197" s="3">
        <f t="shared" si="17"/>
        <v>1.1627906976743319E-3</v>
      </c>
      <c r="I197" t="s">
        <v>197</v>
      </c>
      <c r="J197" s="6">
        <v>10604.85</v>
      </c>
      <c r="K197" s="7">
        <f t="shared" si="18"/>
        <v>1.1505493873342765E-4</v>
      </c>
      <c r="L197" s="6">
        <v>890.25</v>
      </c>
      <c r="M197" s="7">
        <f t="shared" si="19"/>
        <v>9.0791621327530603E-3</v>
      </c>
      <c r="N197" s="6">
        <v>750.4</v>
      </c>
      <c r="O197" s="7">
        <f t="shared" si="20"/>
        <v>1.1661611054937682E-2</v>
      </c>
      <c r="P197" s="8">
        <v>2934.24</v>
      </c>
      <c r="Q197" s="7">
        <f t="shared" si="21"/>
        <v>3.3613617789571837E-3</v>
      </c>
      <c r="R197" s="9">
        <v>1143.53</v>
      </c>
      <c r="S197" s="7">
        <f t="shared" si="22"/>
        <v>4.8947238918766178E-3</v>
      </c>
    </row>
    <row r="198" spans="1:19" x14ac:dyDescent="0.25">
      <c r="A198" s="5">
        <v>43962</v>
      </c>
      <c r="B198">
        <v>76.14</v>
      </c>
      <c r="C198" s="3">
        <f t="shared" si="16"/>
        <v>-1.6660209221232125E-2</v>
      </c>
      <c r="E198" s="1">
        <v>43962</v>
      </c>
      <c r="F198" s="4">
        <v>2588</v>
      </c>
      <c r="G198" s="3">
        <f t="shared" si="17"/>
        <v>1.9357336430507743E-3</v>
      </c>
      <c r="I198" t="s">
        <v>198</v>
      </c>
      <c r="J198" s="6">
        <v>10606.07</v>
      </c>
      <c r="K198" s="7">
        <f t="shared" si="18"/>
        <v>1.1504170261722457E-4</v>
      </c>
      <c r="L198" s="6">
        <v>888.83</v>
      </c>
      <c r="M198" s="7">
        <f t="shared" si="19"/>
        <v>-1.5950575680988566E-3</v>
      </c>
      <c r="N198" s="6">
        <v>746.01</v>
      </c>
      <c r="O198" s="7">
        <f t="shared" si="20"/>
        <v>-5.8502132196162071E-3</v>
      </c>
      <c r="P198" s="8">
        <v>2924.13</v>
      </c>
      <c r="Q198" s="7">
        <f t="shared" si="21"/>
        <v>-3.4455259283493467E-3</v>
      </c>
      <c r="R198" s="9">
        <v>1110.21</v>
      </c>
      <c r="S198" s="7">
        <f t="shared" si="22"/>
        <v>-2.9137845093700987E-2</v>
      </c>
    </row>
    <row r="199" spans="1:19" x14ac:dyDescent="0.25">
      <c r="A199" s="5">
        <v>43963</v>
      </c>
      <c r="B199">
        <v>75</v>
      </c>
      <c r="C199" s="3">
        <f t="shared" ref="C199:C253" si="23">(B199/B198)-1</f>
        <v>-1.4972419227738398E-2</v>
      </c>
      <c r="E199" s="1">
        <v>43963</v>
      </c>
      <c r="F199" s="4">
        <v>2581</v>
      </c>
      <c r="G199" s="3">
        <f t="shared" ref="G199:G249" si="24">(F199/F198)-1</f>
        <v>-2.704791344667723E-3</v>
      </c>
      <c r="I199" t="s">
        <v>199</v>
      </c>
      <c r="J199" s="6">
        <v>10607.29</v>
      </c>
      <c r="K199" s="7">
        <f t="shared" ref="K199:K255" si="25">(J199/J198)-1</f>
        <v>1.1502846954636325E-4</v>
      </c>
      <c r="L199" s="6">
        <v>889.21</v>
      </c>
      <c r="M199" s="7">
        <f t="shared" ref="M199:M255" si="26">(L199/L198)-1</f>
        <v>4.275283237513694E-4</v>
      </c>
      <c r="N199" s="6">
        <v>744.58</v>
      </c>
      <c r="O199" s="7">
        <f t="shared" ref="O199:O255" si="27">(N199/N198)-1</f>
        <v>-1.9168643851958933E-3</v>
      </c>
      <c r="P199" s="8">
        <v>2930.21</v>
      </c>
      <c r="Q199" s="7">
        <f t="shared" ref="Q199:Q255" si="28">(P199/P198)-1</f>
        <v>2.0792509224965006E-3</v>
      </c>
      <c r="R199" s="9">
        <v>1097.1199999999999</v>
      </c>
      <c r="S199" s="7">
        <f t="shared" ref="S199:S255" si="29">(R199/R198)-1</f>
        <v>-1.1790562145900463E-2</v>
      </c>
    </row>
    <row r="200" spans="1:19" x14ac:dyDescent="0.25">
      <c r="A200" s="5">
        <v>43964</v>
      </c>
      <c r="B200">
        <v>75.150000000000006</v>
      </c>
      <c r="C200" s="3">
        <f t="shared" si="23"/>
        <v>2.0000000000000018E-3</v>
      </c>
      <c r="E200" s="1">
        <v>43964</v>
      </c>
      <c r="F200" s="4">
        <v>2559</v>
      </c>
      <c r="G200" s="3">
        <f t="shared" si="24"/>
        <v>-8.523827973653586E-3</v>
      </c>
      <c r="I200" t="s">
        <v>200</v>
      </c>
      <c r="J200" s="6">
        <v>10608.5</v>
      </c>
      <c r="K200" s="7">
        <f t="shared" si="25"/>
        <v>1.1407249165418243E-4</v>
      </c>
      <c r="L200" s="6">
        <v>892.51</v>
      </c>
      <c r="M200" s="7">
        <f t="shared" si="26"/>
        <v>3.7111593436869317E-3</v>
      </c>
      <c r="N200" s="6">
        <v>751.27</v>
      </c>
      <c r="O200" s="7">
        <f t="shared" si="27"/>
        <v>8.9849311020977485E-3</v>
      </c>
      <c r="P200" s="8">
        <v>2948.45</v>
      </c>
      <c r="Q200" s="7">
        <f t="shared" si="28"/>
        <v>6.2248098259167772E-3</v>
      </c>
      <c r="R200" s="9">
        <v>1121.02</v>
      </c>
      <c r="S200" s="7">
        <f t="shared" si="29"/>
        <v>2.1784308006416842E-2</v>
      </c>
    </row>
    <row r="201" spans="1:19" x14ac:dyDescent="0.25">
      <c r="A201" s="5">
        <v>43965</v>
      </c>
      <c r="B201">
        <v>76.25</v>
      </c>
      <c r="C201" s="3">
        <f t="shared" si="23"/>
        <v>1.4637391882900808E-2</v>
      </c>
      <c r="E201" s="1">
        <v>43965</v>
      </c>
      <c r="F201" s="4">
        <v>2539</v>
      </c>
      <c r="G201" s="3">
        <f t="shared" si="24"/>
        <v>-7.8155529503712851E-3</v>
      </c>
      <c r="I201" t="s">
        <v>201</v>
      </c>
      <c r="J201" s="6">
        <v>10609.71</v>
      </c>
      <c r="K201" s="7">
        <f t="shared" si="25"/>
        <v>1.1405948060505544E-4</v>
      </c>
      <c r="L201" s="6">
        <v>887.96</v>
      </c>
      <c r="M201" s="7">
        <f t="shared" si="26"/>
        <v>-5.0979820954386579E-3</v>
      </c>
      <c r="N201" s="6">
        <v>743.02</v>
      </c>
      <c r="O201" s="7">
        <f t="shared" si="27"/>
        <v>-1.0981404821169494E-2</v>
      </c>
      <c r="P201" s="8">
        <v>2930.26</v>
      </c>
      <c r="Q201" s="7">
        <f t="shared" si="28"/>
        <v>-6.1693432142310156E-3</v>
      </c>
      <c r="R201" s="9">
        <v>1073.99</v>
      </c>
      <c r="S201" s="7">
        <f t="shared" si="29"/>
        <v>-4.1952864355676023E-2</v>
      </c>
    </row>
    <row r="202" spans="1:19" x14ac:dyDescent="0.25">
      <c r="A202" s="5">
        <v>43966</v>
      </c>
      <c r="B202">
        <v>74.56</v>
      </c>
      <c r="C202" s="3">
        <f t="shared" si="23"/>
        <v>-2.2163934426229437E-2</v>
      </c>
      <c r="E202" s="1">
        <v>43966</v>
      </c>
      <c r="F202" s="4">
        <v>2563</v>
      </c>
      <c r="G202" s="3">
        <f t="shared" si="24"/>
        <v>9.4525403702245825E-3</v>
      </c>
      <c r="I202" t="s">
        <v>202</v>
      </c>
      <c r="J202" s="6">
        <v>10610.93</v>
      </c>
      <c r="K202" s="7">
        <f t="shared" si="25"/>
        <v>1.1498900535467094E-4</v>
      </c>
      <c r="L202" s="6">
        <v>879.92</v>
      </c>
      <c r="M202" s="7">
        <f t="shared" si="26"/>
        <v>-9.0544619126988746E-3</v>
      </c>
      <c r="N202" s="6">
        <v>732.35</v>
      </c>
      <c r="O202" s="7">
        <f t="shared" si="27"/>
        <v>-1.4360313315926798E-2</v>
      </c>
      <c r="P202" s="8">
        <v>2908.65</v>
      </c>
      <c r="Q202" s="7">
        <f t="shared" si="28"/>
        <v>-7.3747722045143238E-3</v>
      </c>
      <c r="R202" s="9">
        <v>1033.93</v>
      </c>
      <c r="S202" s="7">
        <f t="shared" si="29"/>
        <v>-3.7300161081574301E-2</v>
      </c>
    </row>
    <row r="203" spans="1:19" x14ac:dyDescent="0.25">
      <c r="A203" s="5">
        <v>43969</v>
      </c>
      <c r="B203">
        <v>78.03</v>
      </c>
      <c r="C203" s="3">
        <f t="shared" si="23"/>
        <v>4.6539699570815385E-2</v>
      </c>
      <c r="E203" s="1">
        <v>43969</v>
      </c>
      <c r="F203" s="4">
        <v>2564</v>
      </c>
      <c r="G203" s="3">
        <f t="shared" si="24"/>
        <v>3.9016777214206932E-4</v>
      </c>
      <c r="I203" t="s">
        <v>203</v>
      </c>
      <c r="J203" s="6">
        <v>10612.14</v>
      </c>
      <c r="K203" s="7">
        <f t="shared" si="25"/>
        <v>1.140333599409793E-4</v>
      </c>
      <c r="L203" s="6">
        <v>884.5</v>
      </c>
      <c r="M203" s="7">
        <f t="shared" si="26"/>
        <v>5.205018638058112E-3</v>
      </c>
      <c r="N203" s="6">
        <v>739.22</v>
      </c>
      <c r="O203" s="7">
        <f t="shared" si="27"/>
        <v>9.3807605653035697E-3</v>
      </c>
      <c r="P203" s="8">
        <v>2929.56</v>
      </c>
      <c r="Q203" s="7">
        <f t="shared" si="28"/>
        <v>7.1889020679696269E-3</v>
      </c>
      <c r="R203" s="9">
        <v>1071.32</v>
      </c>
      <c r="S203" s="7">
        <f t="shared" si="29"/>
        <v>3.6162989757527075E-2</v>
      </c>
    </row>
    <row r="204" spans="1:19" x14ac:dyDescent="0.25">
      <c r="A204" s="5">
        <v>43970</v>
      </c>
      <c r="B204">
        <v>77.650000000000006</v>
      </c>
      <c r="C204" s="3">
        <f t="shared" si="23"/>
        <v>-4.8699218249390608E-3</v>
      </c>
      <c r="E204" s="1">
        <v>43970</v>
      </c>
      <c r="F204" s="4">
        <v>2567</v>
      </c>
      <c r="G204" s="3">
        <f t="shared" si="24"/>
        <v>1.1700468018720489E-3</v>
      </c>
      <c r="I204" t="s">
        <v>204</v>
      </c>
      <c r="J204" s="6">
        <v>10613.37</v>
      </c>
      <c r="K204" s="7">
        <f t="shared" si="25"/>
        <v>1.1590499183022906E-4</v>
      </c>
      <c r="L204" s="6">
        <v>887.55</v>
      </c>
      <c r="M204" s="7">
        <f t="shared" si="26"/>
        <v>3.4482758620688614E-3</v>
      </c>
      <c r="N204" s="6">
        <v>742.3</v>
      </c>
      <c r="O204" s="7">
        <f t="shared" si="27"/>
        <v>4.1665539352289116E-3</v>
      </c>
      <c r="P204" s="8">
        <v>2941.62</v>
      </c>
      <c r="Q204" s="7">
        <f t="shared" si="28"/>
        <v>4.1166591570065414E-3</v>
      </c>
      <c r="R204" s="9">
        <v>1097.22</v>
      </c>
      <c r="S204" s="7">
        <f t="shared" si="29"/>
        <v>2.4175783146025642E-2</v>
      </c>
    </row>
    <row r="205" spans="1:19" x14ac:dyDescent="0.25">
      <c r="A205" s="5">
        <v>43971</v>
      </c>
      <c r="B205">
        <v>78.45</v>
      </c>
      <c r="C205" s="3">
        <f t="shared" si="23"/>
        <v>1.0302640051513157E-2</v>
      </c>
      <c r="E205" s="1">
        <v>43971</v>
      </c>
      <c r="F205" s="4">
        <v>2570</v>
      </c>
      <c r="G205" s="3">
        <f t="shared" si="24"/>
        <v>1.1686793922867089E-3</v>
      </c>
      <c r="I205" t="s">
        <v>205</v>
      </c>
      <c r="J205" s="6">
        <v>10614.58</v>
      </c>
      <c r="K205" s="7">
        <f t="shared" si="25"/>
        <v>1.140071438194834E-4</v>
      </c>
      <c r="L205" s="6">
        <v>889.93</v>
      </c>
      <c r="M205" s="7">
        <f t="shared" si="26"/>
        <v>2.6815390682215501E-3</v>
      </c>
      <c r="N205" s="6">
        <v>745.71</v>
      </c>
      <c r="O205" s="7">
        <f t="shared" si="27"/>
        <v>4.5938299878756084E-3</v>
      </c>
      <c r="P205" s="8">
        <v>2956.14</v>
      </c>
      <c r="Q205" s="7">
        <f t="shared" si="28"/>
        <v>4.9360556428090785E-3</v>
      </c>
      <c r="R205" s="9">
        <v>1110.44</v>
      </c>
      <c r="S205" s="7">
        <f t="shared" si="29"/>
        <v>1.2048631997229275E-2</v>
      </c>
    </row>
    <row r="206" spans="1:19" x14ac:dyDescent="0.25">
      <c r="A206" s="5">
        <v>43972</v>
      </c>
      <c r="B206">
        <v>79.97</v>
      </c>
      <c r="C206" s="3">
        <f t="shared" si="23"/>
        <v>1.937539834289348E-2</v>
      </c>
      <c r="E206" s="1">
        <v>43972</v>
      </c>
      <c r="F206" s="4">
        <v>2576</v>
      </c>
      <c r="G206" s="3">
        <f t="shared" si="24"/>
        <v>2.3346303501945442E-3</v>
      </c>
      <c r="I206" t="s">
        <v>206</v>
      </c>
      <c r="J206" s="6">
        <v>10615.8</v>
      </c>
      <c r="K206" s="7">
        <f t="shared" si="25"/>
        <v>1.1493624806635516E-4</v>
      </c>
      <c r="L206" s="6">
        <v>890.53</v>
      </c>
      <c r="M206" s="7">
        <f t="shared" si="26"/>
        <v>6.7421033114967166E-4</v>
      </c>
      <c r="N206" s="6">
        <v>746.87</v>
      </c>
      <c r="O206" s="7">
        <f t="shared" si="27"/>
        <v>1.555564495581363E-3</v>
      </c>
      <c r="P206" s="8">
        <v>2959.75</v>
      </c>
      <c r="Q206" s="7">
        <f t="shared" si="28"/>
        <v>1.2211870885683318E-3</v>
      </c>
      <c r="R206" s="9">
        <v>1123.82</v>
      </c>
      <c r="S206" s="7">
        <f t="shared" si="29"/>
        <v>1.2049277763769295E-2</v>
      </c>
    </row>
    <row r="207" spans="1:19" x14ac:dyDescent="0.25">
      <c r="A207" s="5">
        <v>43973</v>
      </c>
      <c r="B207">
        <v>79.94</v>
      </c>
      <c r="C207" s="3">
        <f t="shared" si="23"/>
        <v>-3.7514067775412663E-4</v>
      </c>
      <c r="E207" s="1">
        <v>43973</v>
      </c>
      <c r="F207" s="4">
        <v>2588</v>
      </c>
      <c r="G207" s="3">
        <f t="shared" si="24"/>
        <v>4.6583850931676274E-3</v>
      </c>
      <c r="I207" t="s">
        <v>207</v>
      </c>
      <c r="J207" s="6">
        <v>10617.01</v>
      </c>
      <c r="K207" s="7">
        <f t="shared" si="25"/>
        <v>1.1398104711846102E-4</v>
      </c>
      <c r="L207" s="6">
        <v>888.91</v>
      </c>
      <c r="M207" s="7">
        <f t="shared" si="26"/>
        <v>-1.8191414101714765E-3</v>
      </c>
      <c r="N207" s="6">
        <v>745.44</v>
      </c>
      <c r="O207" s="7">
        <f t="shared" si="27"/>
        <v>-1.9146571692529868E-3</v>
      </c>
      <c r="P207" s="8">
        <v>2969.45</v>
      </c>
      <c r="Q207" s="7">
        <f t="shared" si="28"/>
        <v>3.2773038263367305E-3</v>
      </c>
      <c r="R207" s="9">
        <v>1129.25</v>
      </c>
      <c r="S207" s="7">
        <f t="shared" si="29"/>
        <v>4.8317346194231003E-3</v>
      </c>
    </row>
    <row r="208" spans="1:19" x14ac:dyDescent="0.25">
      <c r="A208" s="5">
        <v>43976</v>
      </c>
      <c r="B208">
        <v>82.6</v>
      </c>
      <c r="C208" s="3">
        <f t="shared" si="23"/>
        <v>3.327495621716281E-2</v>
      </c>
      <c r="E208" s="1">
        <v>43976</v>
      </c>
      <c r="F208" s="4">
        <v>2604</v>
      </c>
      <c r="G208" s="3">
        <f t="shared" si="24"/>
        <v>6.1823802163833985E-3</v>
      </c>
      <c r="I208" t="s">
        <v>208</v>
      </c>
      <c r="J208" s="6">
        <v>10618.82</v>
      </c>
      <c r="K208" s="7">
        <f t="shared" si="25"/>
        <v>1.7048114299589301E-4</v>
      </c>
      <c r="L208" s="6">
        <v>890.84</v>
      </c>
      <c r="M208" s="7">
        <f t="shared" si="26"/>
        <v>2.1711984340373469E-3</v>
      </c>
      <c r="N208" s="6">
        <v>750.15</v>
      </c>
      <c r="O208" s="7">
        <f t="shared" si="27"/>
        <v>6.318415969091884E-3</v>
      </c>
      <c r="P208" s="8">
        <v>2984.59</v>
      </c>
      <c r="Q208" s="7">
        <f t="shared" si="28"/>
        <v>5.0985872804729659E-3</v>
      </c>
      <c r="R208" s="9">
        <v>1153.54</v>
      </c>
      <c r="S208" s="7">
        <f t="shared" si="29"/>
        <v>2.1509851671463354E-2</v>
      </c>
    </row>
    <row r="209" spans="1:19" x14ac:dyDescent="0.25">
      <c r="A209" s="5">
        <v>43977</v>
      </c>
      <c r="B209">
        <v>82.45</v>
      </c>
      <c r="C209" s="3">
        <f t="shared" si="23"/>
        <v>-1.815980629539804E-3</v>
      </c>
      <c r="E209" s="1">
        <v>43977</v>
      </c>
      <c r="F209" s="4">
        <v>2616</v>
      </c>
      <c r="G209" s="3">
        <f t="shared" si="24"/>
        <v>4.6082949308756671E-3</v>
      </c>
      <c r="I209" t="s">
        <v>209</v>
      </c>
      <c r="J209" s="6">
        <v>10620.06</v>
      </c>
      <c r="K209" s="7">
        <f t="shared" si="25"/>
        <v>1.1677380349217614E-4</v>
      </c>
      <c r="L209" s="6">
        <v>893.44</v>
      </c>
      <c r="M209" s="7">
        <f t="shared" si="26"/>
        <v>2.9185936868574291E-3</v>
      </c>
      <c r="N209" s="6">
        <v>757.5</v>
      </c>
      <c r="O209" s="7">
        <f t="shared" si="27"/>
        <v>9.7980403919215586E-3</v>
      </c>
      <c r="P209" s="8">
        <v>3005.47</v>
      </c>
      <c r="Q209" s="7">
        <f t="shared" si="28"/>
        <v>6.9959357901754338E-3</v>
      </c>
      <c r="R209" s="9">
        <v>1189.97</v>
      </c>
      <c r="S209" s="7">
        <f t="shared" si="29"/>
        <v>3.1581046170917393E-2</v>
      </c>
    </row>
    <row r="210" spans="1:19" x14ac:dyDescent="0.25">
      <c r="A210" s="5">
        <v>43978</v>
      </c>
      <c r="B210">
        <v>84.68</v>
      </c>
      <c r="C210" s="3">
        <f t="shared" si="23"/>
        <v>2.7046694966646578E-2</v>
      </c>
      <c r="E210" s="1">
        <v>43978</v>
      </c>
      <c r="F210" s="4">
        <v>2628</v>
      </c>
      <c r="G210" s="3">
        <f t="shared" si="24"/>
        <v>4.5871559633028358E-3</v>
      </c>
      <c r="I210" t="s">
        <v>210</v>
      </c>
      <c r="J210" s="6">
        <v>10621.25</v>
      </c>
      <c r="K210" s="7">
        <f t="shared" si="25"/>
        <v>1.1205209763409663E-4</v>
      </c>
      <c r="L210" s="6">
        <v>897.16</v>
      </c>
      <c r="M210" s="7">
        <f t="shared" si="26"/>
        <v>4.1636819484238696E-3</v>
      </c>
      <c r="N210" s="6">
        <v>763.28</v>
      </c>
      <c r="O210" s="7">
        <f t="shared" si="27"/>
        <v>7.6303630363034891E-3</v>
      </c>
      <c r="P210" s="8">
        <v>3032.73</v>
      </c>
      <c r="Q210" s="7">
        <f t="shared" si="28"/>
        <v>9.0701287984908952E-3</v>
      </c>
      <c r="R210" s="9">
        <v>1210.0899999999999</v>
      </c>
      <c r="S210" s="7">
        <f t="shared" si="29"/>
        <v>1.6907989277040514E-2</v>
      </c>
    </row>
    <row r="211" spans="1:19" x14ac:dyDescent="0.25">
      <c r="A211" s="5">
        <v>43979</v>
      </c>
      <c r="B211">
        <v>83.65</v>
      </c>
      <c r="C211" s="3">
        <f t="shared" si="23"/>
        <v>-1.2163438828530992E-2</v>
      </c>
      <c r="E211" s="1">
        <v>43979</v>
      </c>
      <c r="F211" s="4">
        <v>2640</v>
      </c>
      <c r="G211" s="3">
        <f t="shared" si="24"/>
        <v>4.5662100456620447E-3</v>
      </c>
      <c r="I211" t="s">
        <v>211</v>
      </c>
      <c r="J211" s="6">
        <v>10622.44</v>
      </c>
      <c r="K211" s="7">
        <f t="shared" si="25"/>
        <v>1.1203954336824751E-4</v>
      </c>
      <c r="L211" s="6">
        <v>895.08</v>
      </c>
      <c r="M211" s="7">
        <f t="shared" si="26"/>
        <v>-2.3184270364259296E-3</v>
      </c>
      <c r="N211" s="6">
        <v>762.47</v>
      </c>
      <c r="O211" s="7">
        <f t="shared" si="27"/>
        <v>-1.0612095168220925E-3</v>
      </c>
      <c r="P211" s="8">
        <v>3016.65</v>
      </c>
      <c r="Q211" s="7">
        <f t="shared" si="28"/>
        <v>-5.3021535052576452E-3</v>
      </c>
      <c r="R211" s="9">
        <v>1175.55</v>
      </c>
      <c r="S211" s="7">
        <f t="shared" si="29"/>
        <v>-2.8543331487740575E-2</v>
      </c>
    </row>
    <row r="212" spans="1:19" x14ac:dyDescent="0.25">
      <c r="A212" s="5">
        <v>43980</v>
      </c>
      <c r="B212">
        <v>84.15</v>
      </c>
      <c r="C212" s="3">
        <f t="shared" si="23"/>
        <v>5.9772863120144404E-3</v>
      </c>
      <c r="E212" s="1">
        <v>43980</v>
      </c>
      <c r="F212" s="4">
        <v>2651</v>
      </c>
      <c r="G212" s="3">
        <f t="shared" si="24"/>
        <v>4.1666666666666519E-3</v>
      </c>
      <c r="I212" t="s">
        <v>212</v>
      </c>
      <c r="J212" s="6">
        <v>10623.63</v>
      </c>
      <c r="K212" s="7">
        <f t="shared" si="25"/>
        <v>1.120269919150374E-4</v>
      </c>
      <c r="L212" s="6">
        <v>895.46</v>
      </c>
      <c r="M212" s="7">
        <f t="shared" si="26"/>
        <v>4.2454305760375455E-4</v>
      </c>
      <c r="N212" s="6">
        <v>763.3</v>
      </c>
      <c r="O212" s="7">
        <f t="shared" si="27"/>
        <v>1.0885674190459493E-3</v>
      </c>
      <c r="P212" s="8">
        <v>3027.65</v>
      </c>
      <c r="Q212" s="7">
        <f t="shared" si="28"/>
        <v>3.6464289857955912E-3</v>
      </c>
      <c r="R212" s="9">
        <v>1161.6300000000001</v>
      </c>
      <c r="S212" s="7">
        <f t="shared" si="29"/>
        <v>-1.1841265790480948E-2</v>
      </c>
    </row>
    <row r="213" spans="1:19" x14ac:dyDescent="0.25">
      <c r="A213" s="5">
        <v>43983</v>
      </c>
      <c r="B213">
        <v>85.33</v>
      </c>
      <c r="C213" s="3">
        <f t="shared" si="23"/>
        <v>1.402257872846091E-2</v>
      </c>
      <c r="E213" s="1">
        <v>43983</v>
      </c>
      <c r="F213" s="4">
        <v>2676</v>
      </c>
      <c r="G213" s="3">
        <f t="shared" si="24"/>
        <v>9.4304036212748965E-3</v>
      </c>
      <c r="I213" t="s">
        <v>213</v>
      </c>
      <c r="J213" s="6">
        <v>10624.87</v>
      </c>
      <c r="K213" s="7">
        <f t="shared" si="25"/>
        <v>1.1672093248749071E-4</v>
      </c>
      <c r="L213" s="6">
        <v>897.38</v>
      </c>
      <c r="M213" s="7">
        <f t="shared" si="26"/>
        <v>2.1441493757397012E-3</v>
      </c>
      <c r="N213" s="6">
        <v>765.79</v>
      </c>
      <c r="O213" s="7">
        <f t="shared" si="27"/>
        <v>3.2621511856412155E-3</v>
      </c>
      <c r="P213" s="8">
        <v>3040.29</v>
      </c>
      <c r="Q213" s="7">
        <f t="shared" si="28"/>
        <v>4.1748550856273159E-3</v>
      </c>
      <c r="R213" s="9">
        <v>1178.06</v>
      </c>
      <c r="S213" s="7">
        <f t="shared" si="29"/>
        <v>1.4143918459406102E-2</v>
      </c>
    </row>
    <row r="214" spans="1:19" x14ac:dyDescent="0.25">
      <c r="A214" s="5">
        <v>43984</v>
      </c>
      <c r="B214">
        <v>87.78</v>
      </c>
      <c r="C214" s="3">
        <f t="shared" si="23"/>
        <v>2.8712059064807338E-2</v>
      </c>
      <c r="E214" s="1">
        <v>43984</v>
      </c>
      <c r="F214" s="4">
        <v>2705</v>
      </c>
      <c r="G214" s="3">
        <f t="shared" si="24"/>
        <v>1.0837070254110515E-2</v>
      </c>
      <c r="I214" t="s">
        <v>214</v>
      </c>
      <c r="J214" s="6">
        <v>10626.06</v>
      </c>
      <c r="K214" s="7">
        <f t="shared" si="25"/>
        <v>1.1200137036948554E-4</v>
      </c>
      <c r="L214" s="6">
        <v>898.2</v>
      </c>
      <c r="M214" s="7">
        <f t="shared" si="26"/>
        <v>9.1377120060620598E-4</v>
      </c>
      <c r="N214" s="6">
        <v>765.97</v>
      </c>
      <c r="O214" s="7">
        <f t="shared" si="27"/>
        <v>2.3505138484458676E-4</v>
      </c>
      <c r="P214" s="8">
        <v>3036.33</v>
      </c>
      <c r="Q214" s="7">
        <f t="shared" si="28"/>
        <v>-1.3025073266037523E-3</v>
      </c>
      <c r="R214" s="9">
        <v>1169.68</v>
      </c>
      <c r="S214" s="7">
        <f t="shared" si="29"/>
        <v>-7.113389810366133E-3</v>
      </c>
    </row>
    <row r="215" spans="1:19" x14ac:dyDescent="0.25">
      <c r="A215" s="5">
        <v>43985</v>
      </c>
      <c r="B215">
        <v>89.37</v>
      </c>
      <c r="C215" s="3">
        <f t="shared" si="23"/>
        <v>1.8113465481886637E-2</v>
      </c>
      <c r="E215" s="1">
        <v>43985</v>
      </c>
      <c r="F215" s="4">
        <v>2732</v>
      </c>
      <c r="G215" s="3">
        <f t="shared" si="24"/>
        <v>9.9815157116451836E-3</v>
      </c>
      <c r="I215" t="s">
        <v>215</v>
      </c>
      <c r="J215" s="6">
        <v>10627.31</v>
      </c>
      <c r="K215" s="7">
        <f t="shared" si="25"/>
        <v>1.1763532297015544E-4</v>
      </c>
      <c r="L215" s="6">
        <v>899.24</v>
      </c>
      <c r="M215" s="7">
        <f t="shared" si="26"/>
        <v>1.1578712981519246E-3</v>
      </c>
      <c r="N215" s="6">
        <v>768.8</v>
      </c>
      <c r="O215" s="7">
        <f t="shared" si="27"/>
        <v>3.6946616708224411E-3</v>
      </c>
      <c r="P215" s="8">
        <v>3038.62</v>
      </c>
      <c r="Q215" s="7">
        <f t="shared" si="28"/>
        <v>7.5419997167625041E-4</v>
      </c>
      <c r="R215" s="9">
        <v>1183.74</v>
      </c>
      <c r="S215" s="7">
        <f t="shared" si="29"/>
        <v>1.2020381642842359E-2</v>
      </c>
    </row>
    <row r="216" spans="1:19" x14ac:dyDescent="0.25">
      <c r="A216" s="5">
        <v>43986</v>
      </c>
      <c r="B216">
        <v>90.31</v>
      </c>
      <c r="C216" s="3">
        <f t="shared" si="23"/>
        <v>1.0518070941031743E-2</v>
      </c>
      <c r="E216" s="1">
        <v>43986</v>
      </c>
      <c r="F216" s="4">
        <v>2745</v>
      </c>
      <c r="G216" s="3">
        <f t="shared" si="24"/>
        <v>4.7584187408491463E-3</v>
      </c>
      <c r="I216" t="s">
        <v>216</v>
      </c>
      <c r="J216" s="6">
        <v>10628.53</v>
      </c>
      <c r="K216" s="7">
        <f t="shared" si="25"/>
        <v>1.1479857085205936E-4</v>
      </c>
      <c r="L216" s="6">
        <v>902.5</v>
      </c>
      <c r="M216" s="7">
        <f t="shared" si="26"/>
        <v>3.6252835727947907E-3</v>
      </c>
      <c r="N216" s="6">
        <v>775.31</v>
      </c>
      <c r="O216" s="7">
        <f t="shared" si="27"/>
        <v>8.4677419354839412E-3</v>
      </c>
      <c r="P216" s="8">
        <v>3049.65</v>
      </c>
      <c r="Q216" s="7">
        <f t="shared" si="28"/>
        <v>3.629937274157502E-3</v>
      </c>
      <c r="R216" s="9">
        <v>1195.1199999999999</v>
      </c>
      <c r="S216" s="7">
        <f t="shared" si="29"/>
        <v>9.6135975805495821E-3</v>
      </c>
    </row>
    <row r="217" spans="1:19" x14ac:dyDescent="0.25">
      <c r="A217" s="5">
        <v>43987</v>
      </c>
      <c r="B217">
        <v>91.05</v>
      </c>
      <c r="C217" s="3">
        <f t="shared" si="23"/>
        <v>8.193998449784079E-3</v>
      </c>
      <c r="E217" s="1">
        <v>43987</v>
      </c>
      <c r="F217" s="4">
        <v>2773</v>
      </c>
      <c r="G217" s="3">
        <f t="shared" si="24"/>
        <v>1.0200364298724951E-2</v>
      </c>
      <c r="I217" t="s">
        <v>217</v>
      </c>
      <c r="J217" s="6">
        <v>10629.71</v>
      </c>
      <c r="K217" s="7">
        <f t="shared" si="25"/>
        <v>1.1102193812306815E-4</v>
      </c>
      <c r="L217" s="6">
        <v>901.75</v>
      </c>
      <c r="M217" s="7">
        <f t="shared" si="26"/>
        <v>-8.3102493074793671E-4</v>
      </c>
      <c r="N217" s="6">
        <v>774.47</v>
      </c>
      <c r="O217" s="7">
        <f t="shared" si="27"/>
        <v>-1.0834375927047946E-3</v>
      </c>
      <c r="P217" s="8">
        <v>3050.68</v>
      </c>
      <c r="Q217" s="7">
        <f t="shared" si="28"/>
        <v>3.3774367550365447E-4</v>
      </c>
      <c r="R217" s="9">
        <v>1203.73</v>
      </c>
      <c r="S217" s="7">
        <f t="shared" si="29"/>
        <v>7.2042974764041645E-3</v>
      </c>
    </row>
    <row r="218" spans="1:19" x14ac:dyDescent="0.25">
      <c r="A218" s="5">
        <v>43990</v>
      </c>
      <c r="B218">
        <v>93.95</v>
      </c>
      <c r="C218" s="3">
        <f t="shared" si="23"/>
        <v>3.1850631521142203E-2</v>
      </c>
      <c r="E218" s="1">
        <v>43990</v>
      </c>
      <c r="F218" s="4">
        <v>2794</v>
      </c>
      <c r="G218" s="3">
        <f t="shared" si="24"/>
        <v>7.573025604038941E-3</v>
      </c>
      <c r="I218" t="s">
        <v>218</v>
      </c>
      <c r="J218" s="6">
        <v>10630.93</v>
      </c>
      <c r="K218" s="7">
        <f t="shared" si="25"/>
        <v>1.1477265137060932E-4</v>
      </c>
      <c r="L218" s="6">
        <v>903.01</v>
      </c>
      <c r="M218" s="7">
        <f t="shared" si="26"/>
        <v>1.397283060715182E-3</v>
      </c>
      <c r="N218" s="6">
        <v>776.65</v>
      </c>
      <c r="O218" s="7">
        <f t="shared" si="27"/>
        <v>2.8148282050950435E-3</v>
      </c>
      <c r="P218" s="8">
        <v>3059.59</v>
      </c>
      <c r="Q218" s="7">
        <f t="shared" si="28"/>
        <v>2.9206603117994945E-3</v>
      </c>
      <c r="R218" s="9">
        <v>1220.76</v>
      </c>
      <c r="S218" s="7">
        <f t="shared" si="29"/>
        <v>1.4147690927367451E-2</v>
      </c>
    </row>
    <row r="219" spans="1:19" x14ac:dyDescent="0.25">
      <c r="A219" s="5">
        <v>43991</v>
      </c>
      <c r="B219">
        <v>92.95</v>
      </c>
      <c r="C219" s="3">
        <f t="shared" si="23"/>
        <v>-1.0643959552953719E-2</v>
      </c>
      <c r="E219" s="1">
        <v>43991</v>
      </c>
      <c r="F219" s="4">
        <v>2792</v>
      </c>
      <c r="G219" s="3">
        <f t="shared" si="24"/>
        <v>-7.1581961345745793E-4</v>
      </c>
      <c r="I219" t="s">
        <v>219</v>
      </c>
      <c r="J219" s="6">
        <v>10632.13</v>
      </c>
      <c r="K219" s="7">
        <f t="shared" si="25"/>
        <v>1.1287817716776338E-4</v>
      </c>
      <c r="L219" s="6">
        <v>898.72</v>
      </c>
      <c r="M219" s="7">
        <f t="shared" si="26"/>
        <v>-4.7507779537324657E-3</v>
      </c>
      <c r="N219" s="6">
        <v>771.82</v>
      </c>
      <c r="O219" s="7">
        <f t="shared" si="27"/>
        <v>-6.2190175754843757E-3</v>
      </c>
      <c r="P219" s="8">
        <v>3060.61</v>
      </c>
      <c r="Q219" s="7">
        <f t="shared" si="28"/>
        <v>3.3337800162769327E-4</v>
      </c>
      <c r="R219" s="9">
        <v>1214.96</v>
      </c>
      <c r="S219" s="7">
        <f t="shared" si="29"/>
        <v>-4.7511386349486928E-3</v>
      </c>
    </row>
    <row r="220" spans="1:19" x14ac:dyDescent="0.25">
      <c r="A220" s="5">
        <v>43992</v>
      </c>
      <c r="B220">
        <v>91.17</v>
      </c>
      <c r="C220" s="3">
        <f t="shared" si="23"/>
        <v>-1.9150080688542293E-2</v>
      </c>
      <c r="E220" s="1">
        <v>43992</v>
      </c>
      <c r="F220" s="4">
        <v>2799</v>
      </c>
      <c r="G220" s="3">
        <f t="shared" si="24"/>
        <v>2.5071633237823132E-3</v>
      </c>
      <c r="I220" t="s">
        <v>220</v>
      </c>
      <c r="J220" s="6">
        <v>10633.34</v>
      </c>
      <c r="K220" s="7">
        <f t="shared" si="25"/>
        <v>1.1380598243260209E-4</v>
      </c>
      <c r="L220" s="6">
        <v>897.33</v>
      </c>
      <c r="M220" s="7">
        <f t="shared" si="26"/>
        <v>-1.5466441160761901E-3</v>
      </c>
      <c r="N220" s="6">
        <v>770.34</v>
      </c>
      <c r="O220" s="7">
        <f t="shared" si="27"/>
        <v>-1.9175455417066445E-3</v>
      </c>
      <c r="P220" s="8">
        <v>3045.39</v>
      </c>
      <c r="Q220" s="7">
        <f t="shared" si="28"/>
        <v>-4.9728648864115765E-3</v>
      </c>
      <c r="R220" s="9">
        <v>1212.08</v>
      </c>
      <c r="S220" s="7">
        <f t="shared" si="29"/>
        <v>-2.3704484098242551E-3</v>
      </c>
    </row>
    <row r="221" spans="1:19" x14ac:dyDescent="0.25">
      <c r="A221" s="5">
        <v>43994</v>
      </c>
      <c r="B221">
        <v>89.25</v>
      </c>
      <c r="C221" s="3">
        <f t="shared" si="23"/>
        <v>-2.105955906548207E-2</v>
      </c>
      <c r="E221" s="1">
        <v>43994</v>
      </c>
      <c r="F221" s="4">
        <v>2782</v>
      </c>
      <c r="G221" s="3">
        <f t="shared" si="24"/>
        <v>-6.0735977134690478E-3</v>
      </c>
      <c r="I221" t="s">
        <v>221</v>
      </c>
      <c r="J221" s="6">
        <v>10634.56</v>
      </c>
      <c r="K221" s="7">
        <f t="shared" si="25"/>
        <v>1.1473347038637449E-4</v>
      </c>
      <c r="L221" s="6">
        <v>898.58</v>
      </c>
      <c r="M221" s="7">
        <f t="shared" si="26"/>
        <v>1.3930215193964646E-3</v>
      </c>
      <c r="N221" s="6">
        <v>773.17</v>
      </c>
      <c r="O221" s="7">
        <f t="shared" si="27"/>
        <v>3.6737025209647722E-3</v>
      </c>
      <c r="P221" s="8">
        <v>3047.9</v>
      </c>
      <c r="Q221" s="7">
        <f t="shared" si="28"/>
        <v>8.2419657252441603E-4</v>
      </c>
      <c r="R221" s="9">
        <v>1218.49</v>
      </c>
      <c r="S221" s="7">
        <f t="shared" si="29"/>
        <v>5.2884298066135926E-3</v>
      </c>
    </row>
    <row r="222" spans="1:19" x14ac:dyDescent="0.25">
      <c r="A222" s="5">
        <v>43997</v>
      </c>
      <c r="B222">
        <v>89.07</v>
      </c>
      <c r="C222" s="3">
        <f t="shared" si="23"/>
        <v>-2.0168067226891129E-3</v>
      </c>
      <c r="E222" s="1">
        <v>43997</v>
      </c>
      <c r="F222" s="4">
        <v>2778</v>
      </c>
      <c r="G222" s="3">
        <f t="shared" si="24"/>
        <v>-1.4378145219267058E-3</v>
      </c>
      <c r="I222" t="s">
        <v>222</v>
      </c>
      <c r="J222" s="6">
        <v>10635.78</v>
      </c>
      <c r="K222" s="7">
        <f t="shared" si="25"/>
        <v>1.1472030812753609E-4</v>
      </c>
      <c r="L222" s="6">
        <v>902.03</v>
      </c>
      <c r="M222" s="7">
        <f t="shared" si="26"/>
        <v>3.8393910391951724E-3</v>
      </c>
      <c r="N222" s="6">
        <v>777</v>
      </c>
      <c r="O222" s="7">
        <f t="shared" si="27"/>
        <v>4.9536324482326588E-3</v>
      </c>
      <c r="P222" s="8">
        <v>3047</v>
      </c>
      <c r="Q222" s="7">
        <f t="shared" si="28"/>
        <v>-2.9528527838840191E-4</v>
      </c>
      <c r="R222" s="9">
        <v>1224.06</v>
      </c>
      <c r="S222" s="7">
        <f t="shared" si="29"/>
        <v>4.5712316063324376E-3</v>
      </c>
    </row>
    <row r="223" spans="1:19" x14ac:dyDescent="0.25">
      <c r="A223" s="5">
        <v>43998</v>
      </c>
      <c r="B223">
        <v>90</v>
      </c>
      <c r="C223" s="3">
        <f t="shared" si="23"/>
        <v>1.044122600202102E-2</v>
      </c>
      <c r="E223" s="1">
        <v>43998</v>
      </c>
      <c r="F223" s="4">
        <v>2786</v>
      </c>
      <c r="G223" s="3">
        <f t="shared" si="24"/>
        <v>2.8797696184306165E-3</v>
      </c>
      <c r="I223" t="s">
        <v>223</v>
      </c>
      <c r="J223" s="6">
        <v>10636.96</v>
      </c>
      <c r="K223" s="7">
        <f t="shared" si="25"/>
        <v>1.1094625876029163E-4</v>
      </c>
      <c r="L223" s="6">
        <v>899.97</v>
      </c>
      <c r="M223" s="7">
        <f t="shared" si="26"/>
        <v>-2.2837377914259882E-3</v>
      </c>
      <c r="N223" s="6">
        <v>773.51</v>
      </c>
      <c r="O223" s="7">
        <f t="shared" si="27"/>
        <v>-4.4916344916344775E-3</v>
      </c>
      <c r="P223" s="8">
        <v>3036.29</v>
      </c>
      <c r="Q223" s="7">
        <f t="shared" si="28"/>
        <v>-3.5149327207089076E-3</v>
      </c>
      <c r="R223" s="9">
        <v>1218.52</v>
      </c>
      <c r="S223" s="7">
        <f t="shared" si="29"/>
        <v>-4.5259219319314647E-3</v>
      </c>
    </row>
    <row r="224" spans="1:19" x14ac:dyDescent="0.25">
      <c r="A224" s="5">
        <v>43999</v>
      </c>
      <c r="B224">
        <v>91.95</v>
      </c>
      <c r="C224" s="3">
        <f t="shared" si="23"/>
        <v>2.1666666666666723E-2</v>
      </c>
      <c r="E224" s="1">
        <v>43999</v>
      </c>
      <c r="F224" s="4">
        <v>2789</v>
      </c>
      <c r="G224" s="3">
        <f t="shared" si="24"/>
        <v>1.0768126346016871E-3</v>
      </c>
      <c r="I224" t="s">
        <v>224</v>
      </c>
      <c r="J224" s="6">
        <v>10638.19</v>
      </c>
      <c r="K224" s="7">
        <f t="shared" si="25"/>
        <v>1.1563454220020475E-4</v>
      </c>
      <c r="L224" s="6">
        <v>902.1</v>
      </c>
      <c r="M224" s="7">
        <f t="shared" si="26"/>
        <v>2.3667455581852792E-3</v>
      </c>
      <c r="N224" s="6">
        <v>776.68</v>
      </c>
      <c r="O224" s="7">
        <f t="shared" si="27"/>
        <v>4.0982017039210561E-3</v>
      </c>
      <c r="P224" s="8">
        <v>3044.17</v>
      </c>
      <c r="Q224" s="7">
        <f t="shared" si="28"/>
        <v>2.5952725200821813E-3</v>
      </c>
      <c r="R224" s="9">
        <v>1251.23</v>
      </c>
      <c r="S224" s="7">
        <f t="shared" si="29"/>
        <v>2.6844040311197137E-2</v>
      </c>
    </row>
    <row r="225" spans="1:19" x14ac:dyDescent="0.25">
      <c r="A225" s="5">
        <v>44000</v>
      </c>
      <c r="B225">
        <v>92.63</v>
      </c>
      <c r="C225" s="3">
        <f t="shared" si="23"/>
        <v>7.3953235454049526E-3</v>
      </c>
      <c r="E225" s="1">
        <v>44000</v>
      </c>
      <c r="F225" s="4">
        <v>2795</v>
      </c>
      <c r="G225" s="3">
        <f t="shared" si="24"/>
        <v>2.1513087128002262E-3</v>
      </c>
      <c r="I225" t="s">
        <v>225</v>
      </c>
      <c r="J225" s="6">
        <v>10639.41</v>
      </c>
      <c r="K225" s="7">
        <f t="shared" si="25"/>
        <v>1.1468116286694752E-4</v>
      </c>
      <c r="L225" s="6">
        <v>901.15</v>
      </c>
      <c r="M225" s="7">
        <f t="shared" si="26"/>
        <v>-1.053098326127988E-3</v>
      </c>
      <c r="N225" s="6">
        <v>774.52</v>
      </c>
      <c r="O225" s="7">
        <f t="shared" si="27"/>
        <v>-2.7810681361692957E-3</v>
      </c>
      <c r="P225" s="8">
        <v>3039.67</v>
      </c>
      <c r="Q225" s="7">
        <f t="shared" si="28"/>
        <v>-1.4782354467720582E-3</v>
      </c>
      <c r="R225" s="9">
        <v>1242.58</v>
      </c>
      <c r="S225" s="7">
        <f t="shared" si="29"/>
        <v>-6.9131974137449648E-3</v>
      </c>
    </row>
    <row r="226" spans="1:19" x14ac:dyDescent="0.25">
      <c r="A226" s="5">
        <v>44001</v>
      </c>
      <c r="B226">
        <v>92.64</v>
      </c>
      <c r="C226" s="3">
        <f t="shared" si="23"/>
        <v>1.0795638562033361E-4</v>
      </c>
      <c r="E226" s="1">
        <v>44001</v>
      </c>
      <c r="F226" s="4">
        <v>2804</v>
      </c>
      <c r="G226" s="3">
        <f t="shared" si="24"/>
        <v>3.2200357781753119E-3</v>
      </c>
      <c r="I226" t="s">
        <v>226</v>
      </c>
      <c r="J226" s="6">
        <v>10640.32</v>
      </c>
      <c r="K226" s="7">
        <f t="shared" si="25"/>
        <v>8.5531058583221409E-5</v>
      </c>
      <c r="L226" s="6">
        <v>901.08</v>
      </c>
      <c r="M226" s="7">
        <f t="shared" si="26"/>
        <v>-7.7678521888668861E-5</v>
      </c>
      <c r="N226" s="6">
        <v>775.36</v>
      </c>
      <c r="O226" s="7">
        <f t="shared" si="27"/>
        <v>1.0845426845014217E-3</v>
      </c>
      <c r="P226" s="8">
        <v>3040.12</v>
      </c>
      <c r="Q226" s="7">
        <f t="shared" si="28"/>
        <v>1.4804238617993626E-4</v>
      </c>
      <c r="R226" s="9">
        <v>1231.06</v>
      </c>
      <c r="S226" s="7">
        <f t="shared" si="29"/>
        <v>-9.2710328510035023E-3</v>
      </c>
    </row>
    <row r="227" spans="1:19" x14ac:dyDescent="0.25">
      <c r="A227" s="5">
        <v>44004</v>
      </c>
      <c r="B227">
        <v>91.75</v>
      </c>
      <c r="C227" s="3">
        <f t="shared" si="23"/>
        <v>-9.6070811744386475E-3</v>
      </c>
      <c r="E227" s="1">
        <v>44004</v>
      </c>
      <c r="F227" s="4">
        <v>2792</v>
      </c>
      <c r="G227" s="3">
        <f t="shared" si="24"/>
        <v>-4.2796005706133844E-3</v>
      </c>
      <c r="I227" t="s">
        <v>227</v>
      </c>
      <c r="J227" s="6">
        <v>10641.23</v>
      </c>
      <c r="K227" s="7">
        <f t="shared" si="25"/>
        <v>8.5523743646787054E-5</v>
      </c>
      <c r="L227" s="6">
        <v>899.91</v>
      </c>
      <c r="M227" s="7">
        <f t="shared" si="26"/>
        <v>-1.2984418697563616E-3</v>
      </c>
      <c r="N227" s="6">
        <v>771.89</v>
      </c>
      <c r="O227" s="7">
        <f t="shared" si="27"/>
        <v>-4.4753404869996016E-3</v>
      </c>
      <c r="P227" s="8">
        <v>3045.97</v>
      </c>
      <c r="Q227" s="7">
        <f t="shared" si="28"/>
        <v>1.9242661473888312E-3</v>
      </c>
      <c r="R227" s="9">
        <v>1228.5899999999999</v>
      </c>
      <c r="S227" s="7">
        <f t="shared" si="29"/>
        <v>-2.00640098776661E-3</v>
      </c>
    </row>
    <row r="228" spans="1:19" x14ac:dyDescent="0.25">
      <c r="A228" s="5">
        <v>44005</v>
      </c>
      <c r="B228">
        <v>92.26</v>
      </c>
      <c r="C228" s="3">
        <f t="shared" si="23"/>
        <v>5.558583106267001E-3</v>
      </c>
      <c r="E228" s="1">
        <v>44005</v>
      </c>
      <c r="F228" s="4">
        <v>2795</v>
      </c>
      <c r="G228" s="3">
        <f t="shared" si="24"/>
        <v>1.0744985673352137E-3</v>
      </c>
      <c r="I228" t="s">
        <v>228</v>
      </c>
      <c r="J228" s="6">
        <v>10642.13</v>
      </c>
      <c r="K228" s="7">
        <f t="shared" si="25"/>
        <v>8.4576688972992642E-5</v>
      </c>
      <c r="L228" s="6">
        <v>901.59</v>
      </c>
      <c r="M228" s="7">
        <f t="shared" si="26"/>
        <v>1.8668533520018737E-3</v>
      </c>
      <c r="N228" s="6">
        <v>772.07</v>
      </c>
      <c r="O228" s="7">
        <f t="shared" si="27"/>
        <v>2.3319384886466565E-4</v>
      </c>
      <c r="P228" s="8">
        <v>3042.71</v>
      </c>
      <c r="Q228" s="7">
        <f t="shared" si="28"/>
        <v>-1.0702666145758766E-3</v>
      </c>
      <c r="R228" s="9">
        <v>1214.31</v>
      </c>
      <c r="S228" s="7">
        <f t="shared" si="29"/>
        <v>-1.1623080116230811E-2</v>
      </c>
    </row>
    <row r="229" spans="1:19" x14ac:dyDescent="0.25">
      <c r="A229" s="5">
        <v>44006</v>
      </c>
      <c r="B229">
        <v>90.77</v>
      </c>
      <c r="C229" s="3">
        <f t="shared" si="23"/>
        <v>-1.6150010838933526E-2</v>
      </c>
      <c r="E229" s="1">
        <v>44006</v>
      </c>
      <c r="F229" s="4">
        <v>2787</v>
      </c>
      <c r="G229" s="3">
        <f t="shared" si="24"/>
        <v>-2.8622540250446971E-3</v>
      </c>
      <c r="I229" t="s">
        <v>229</v>
      </c>
      <c r="J229" s="6">
        <v>10643.02</v>
      </c>
      <c r="K229" s="7">
        <f t="shared" si="25"/>
        <v>8.3629874846558039E-5</v>
      </c>
      <c r="L229" s="6">
        <v>901.52</v>
      </c>
      <c r="M229" s="7">
        <f t="shared" si="26"/>
        <v>-7.764061269543987E-5</v>
      </c>
      <c r="N229" s="6">
        <v>771.59</v>
      </c>
      <c r="O229" s="7">
        <f t="shared" si="27"/>
        <v>-6.2170528579019724E-4</v>
      </c>
      <c r="P229" s="8">
        <v>3044.4</v>
      </c>
      <c r="Q229" s="7">
        <f t="shared" si="28"/>
        <v>5.5542591965718202E-4</v>
      </c>
      <c r="R229" s="9">
        <v>1211.7</v>
      </c>
      <c r="S229" s="7">
        <f t="shared" si="29"/>
        <v>-2.1493687773302961E-3</v>
      </c>
    </row>
    <row r="230" spans="1:19" x14ac:dyDescent="0.25">
      <c r="A230" s="5">
        <v>44007</v>
      </c>
      <c r="B230">
        <v>92.39</v>
      </c>
      <c r="C230" s="3">
        <f t="shared" si="23"/>
        <v>1.7847306378759642E-2</v>
      </c>
      <c r="E230" s="1">
        <v>44007</v>
      </c>
      <c r="F230" s="4">
        <v>2793</v>
      </c>
      <c r="G230" s="3">
        <f t="shared" si="24"/>
        <v>2.1528525296017342E-3</v>
      </c>
      <c r="I230" t="s">
        <v>230</v>
      </c>
      <c r="J230" s="6">
        <v>10643.93</v>
      </c>
      <c r="K230" s="7">
        <f t="shared" si="25"/>
        <v>8.5502047351138089E-5</v>
      </c>
      <c r="L230" s="6">
        <v>902.1</v>
      </c>
      <c r="M230" s="7">
        <f t="shared" si="26"/>
        <v>6.4335788446179265E-4</v>
      </c>
      <c r="N230" s="6">
        <v>772.09</v>
      </c>
      <c r="O230" s="7">
        <f t="shared" si="27"/>
        <v>6.4801254552282472E-4</v>
      </c>
      <c r="P230" s="8">
        <v>3037.46</v>
      </c>
      <c r="Q230" s="7">
        <f t="shared" si="28"/>
        <v>-2.2795953225595023E-3</v>
      </c>
      <c r="R230" s="9">
        <v>1209.0999999999999</v>
      </c>
      <c r="S230" s="7">
        <f t="shared" si="29"/>
        <v>-2.1457456466122959E-3</v>
      </c>
    </row>
    <row r="231" spans="1:19" x14ac:dyDescent="0.25">
      <c r="A231" s="5">
        <v>44008</v>
      </c>
      <c r="B231">
        <v>90.22</v>
      </c>
      <c r="C231" s="3">
        <f t="shared" si="23"/>
        <v>-2.3487390410217523E-2</v>
      </c>
      <c r="E231" s="1">
        <v>44008</v>
      </c>
      <c r="F231" s="4">
        <v>2790</v>
      </c>
      <c r="G231" s="3">
        <f t="shared" si="24"/>
        <v>-1.0741138560687036E-3</v>
      </c>
      <c r="I231" t="s">
        <v>231</v>
      </c>
      <c r="J231" s="6">
        <v>10644.84</v>
      </c>
      <c r="K231" s="7">
        <f t="shared" si="25"/>
        <v>8.5494737376068386E-5</v>
      </c>
      <c r="L231" s="6">
        <v>900.29</v>
      </c>
      <c r="M231" s="7">
        <f t="shared" si="26"/>
        <v>-2.0064294424122497E-3</v>
      </c>
      <c r="N231" s="6">
        <v>768.99</v>
      </c>
      <c r="O231" s="7">
        <f t="shared" si="27"/>
        <v>-4.0150759626468302E-3</v>
      </c>
      <c r="P231" s="8">
        <v>3035.46</v>
      </c>
      <c r="Q231" s="7">
        <f t="shared" si="28"/>
        <v>-6.5844488487087904E-4</v>
      </c>
      <c r="R231" s="9">
        <v>1195.06</v>
      </c>
      <c r="S231" s="7">
        <f t="shared" si="29"/>
        <v>-1.1611942767347561E-2</v>
      </c>
    </row>
    <row r="232" spans="1:19" x14ac:dyDescent="0.25">
      <c r="A232" s="5">
        <v>44011</v>
      </c>
      <c r="B232">
        <v>92.3</v>
      </c>
      <c r="C232" s="3">
        <f t="shared" si="23"/>
        <v>2.3054755043227626E-2</v>
      </c>
      <c r="E232" s="1">
        <v>44011</v>
      </c>
      <c r="F232" s="4">
        <v>2787</v>
      </c>
      <c r="G232" s="3">
        <f t="shared" si="24"/>
        <v>-1.0752688172043223E-3</v>
      </c>
      <c r="I232" t="s">
        <v>232</v>
      </c>
      <c r="J232" s="6">
        <v>10645.72</v>
      </c>
      <c r="K232" s="7">
        <f t="shared" si="25"/>
        <v>8.2669161772130906E-5</v>
      </c>
      <c r="L232" s="6">
        <v>902.18</v>
      </c>
      <c r="M232" s="7">
        <f t="shared" si="26"/>
        <v>2.0993235513000474E-3</v>
      </c>
      <c r="N232" s="6">
        <v>772.77</v>
      </c>
      <c r="O232" s="7">
        <f t="shared" si="27"/>
        <v>4.9155385635704096E-3</v>
      </c>
      <c r="P232" s="8">
        <v>3054.31</v>
      </c>
      <c r="Q232" s="7">
        <f t="shared" si="28"/>
        <v>6.2099319378281503E-3</v>
      </c>
      <c r="R232" s="9">
        <v>1218.8</v>
      </c>
      <c r="S232" s="7">
        <f t="shared" si="29"/>
        <v>1.9865111375161115E-2</v>
      </c>
    </row>
    <row r="233" spans="1:19" x14ac:dyDescent="0.25">
      <c r="A233" s="5">
        <v>44012</v>
      </c>
      <c r="B233">
        <v>91.62</v>
      </c>
      <c r="C233" s="3">
        <f t="shared" si="23"/>
        <v>-7.3672806067170971E-3</v>
      </c>
      <c r="E233" s="1">
        <v>44012</v>
      </c>
      <c r="F233" s="4">
        <v>2806</v>
      </c>
      <c r="G233" s="3">
        <f t="shared" si="24"/>
        <v>6.8173663437387511E-3</v>
      </c>
      <c r="I233" t="s">
        <v>233</v>
      </c>
      <c r="J233" s="6">
        <v>10646.66</v>
      </c>
      <c r="K233" s="7">
        <f t="shared" si="25"/>
        <v>8.829839597512823E-5</v>
      </c>
      <c r="L233" s="6">
        <v>902.54</v>
      </c>
      <c r="M233" s="7">
        <f t="shared" si="26"/>
        <v>3.9903345230452025E-4</v>
      </c>
      <c r="N233" s="6">
        <v>772.95</v>
      </c>
      <c r="O233" s="7">
        <f t="shared" si="27"/>
        <v>2.329282969060209E-4</v>
      </c>
      <c r="P233" s="8">
        <v>3062.22</v>
      </c>
      <c r="Q233" s="7">
        <f t="shared" si="28"/>
        <v>2.5897829624366153E-3</v>
      </c>
      <c r="R233" s="9">
        <v>1207.54</v>
      </c>
      <c r="S233" s="7">
        <f t="shared" si="29"/>
        <v>-9.2385953396784126E-3</v>
      </c>
    </row>
    <row r="234" spans="1:19" x14ac:dyDescent="0.25">
      <c r="A234" s="5">
        <v>44013</v>
      </c>
      <c r="B234">
        <v>92.68</v>
      </c>
      <c r="C234" s="3">
        <f t="shared" si="23"/>
        <v>1.1569526304300304E-2</v>
      </c>
      <c r="E234" s="1">
        <v>44013</v>
      </c>
      <c r="F234" s="4">
        <v>2816</v>
      </c>
      <c r="G234" s="3">
        <f t="shared" si="24"/>
        <v>3.5637918745545782E-3</v>
      </c>
      <c r="I234" t="s">
        <v>234</v>
      </c>
      <c r="J234" s="6">
        <v>10647.48</v>
      </c>
      <c r="K234" s="7">
        <f t="shared" si="25"/>
        <v>7.7019459624017017E-5</v>
      </c>
      <c r="L234" s="6">
        <v>903.99</v>
      </c>
      <c r="M234" s="7">
        <f t="shared" si="26"/>
        <v>1.60657699381761E-3</v>
      </c>
      <c r="N234" s="6">
        <v>774.77</v>
      </c>
      <c r="O234" s="7">
        <f t="shared" si="27"/>
        <v>2.3546154343747627E-3</v>
      </c>
      <c r="P234" s="8">
        <v>3075.11</v>
      </c>
      <c r="Q234" s="7">
        <f t="shared" si="28"/>
        <v>4.2093644480150072E-3</v>
      </c>
      <c r="R234" s="9">
        <v>1225.23</v>
      </c>
      <c r="S234" s="7">
        <f t="shared" si="29"/>
        <v>1.4649618232108308E-2</v>
      </c>
    </row>
    <row r="235" spans="1:19" x14ac:dyDescent="0.25">
      <c r="A235" s="5">
        <v>44014</v>
      </c>
      <c r="B235">
        <v>92.5</v>
      </c>
      <c r="C235" s="3">
        <f t="shared" si="23"/>
        <v>-1.9421665947346733E-3</v>
      </c>
      <c r="E235" s="1">
        <v>44014</v>
      </c>
      <c r="F235" s="4">
        <v>2813</v>
      </c>
      <c r="G235" s="3">
        <f t="shared" si="24"/>
        <v>-1.0653409090909394E-3</v>
      </c>
      <c r="I235" t="s">
        <v>235</v>
      </c>
      <c r="J235" s="6">
        <v>10648.42</v>
      </c>
      <c r="K235" s="7">
        <f t="shared" si="25"/>
        <v>8.8283800486088637E-5</v>
      </c>
      <c r="L235" s="6">
        <v>905.43</v>
      </c>
      <c r="M235" s="7">
        <f t="shared" si="26"/>
        <v>1.5929379749775041E-3</v>
      </c>
      <c r="N235" s="6">
        <v>778.24</v>
      </c>
      <c r="O235" s="7">
        <f t="shared" si="27"/>
        <v>4.4787485318222853E-3</v>
      </c>
      <c r="P235" s="8">
        <v>3078.08</v>
      </c>
      <c r="Q235" s="7">
        <f t="shared" si="28"/>
        <v>9.6581910890991551E-4</v>
      </c>
      <c r="R235" s="9">
        <v>1243.18</v>
      </c>
      <c r="S235" s="7">
        <f t="shared" si="29"/>
        <v>1.4650310553936841E-2</v>
      </c>
    </row>
    <row r="236" spans="1:19" x14ac:dyDescent="0.25">
      <c r="A236" s="5">
        <v>44015</v>
      </c>
      <c r="B236">
        <v>93.19</v>
      </c>
      <c r="C236" s="3">
        <f t="shared" si="23"/>
        <v>7.4594594594594721E-3</v>
      </c>
      <c r="E236" s="1">
        <v>44015</v>
      </c>
      <c r="F236" s="4">
        <v>2813</v>
      </c>
      <c r="G236" s="3">
        <f t="shared" si="24"/>
        <v>0</v>
      </c>
      <c r="I236" t="s">
        <v>236</v>
      </c>
      <c r="J236" s="6">
        <v>10649.37</v>
      </c>
      <c r="K236" s="7">
        <f t="shared" si="25"/>
        <v>8.9215113603824392E-5</v>
      </c>
      <c r="L236" s="6">
        <v>906.88</v>
      </c>
      <c r="M236" s="7">
        <f t="shared" si="26"/>
        <v>1.6014490352651567E-3</v>
      </c>
      <c r="N236" s="6">
        <v>780.4</v>
      </c>
      <c r="O236" s="7">
        <f t="shared" si="27"/>
        <v>2.775493421052655E-3</v>
      </c>
      <c r="P236" s="8">
        <v>3089.76</v>
      </c>
      <c r="Q236" s="7">
        <f t="shared" si="28"/>
        <v>3.7945732404616184E-3</v>
      </c>
      <c r="R236" s="9">
        <v>1258.3900000000001</v>
      </c>
      <c r="S236" s="7">
        <f t="shared" si="29"/>
        <v>1.2234752811338678E-2</v>
      </c>
    </row>
    <row r="237" spans="1:19" x14ac:dyDescent="0.25">
      <c r="A237" s="5">
        <v>44018</v>
      </c>
      <c r="B237">
        <v>95.31</v>
      </c>
      <c r="C237" s="3">
        <f t="shared" si="23"/>
        <v>2.2749222019530002E-2</v>
      </c>
      <c r="E237" s="1">
        <v>44018</v>
      </c>
      <c r="F237" s="4">
        <v>2802</v>
      </c>
      <c r="G237" s="3">
        <f t="shared" si="24"/>
        <v>-3.9104159260575644E-3</v>
      </c>
      <c r="I237" t="s">
        <v>237</v>
      </c>
      <c r="J237" s="6">
        <v>10650.28</v>
      </c>
      <c r="K237" s="7">
        <f t="shared" si="25"/>
        <v>8.545106424140414E-5</v>
      </c>
      <c r="L237" s="6">
        <v>906.59</v>
      </c>
      <c r="M237" s="7">
        <f t="shared" si="26"/>
        <v>-3.1977769936486489E-4</v>
      </c>
      <c r="N237" s="6">
        <v>780.9</v>
      </c>
      <c r="O237" s="7">
        <f t="shared" si="27"/>
        <v>6.4069707842140389E-4</v>
      </c>
      <c r="P237" s="8">
        <v>3095.79</v>
      </c>
      <c r="Q237" s="7">
        <f t="shared" si="28"/>
        <v>1.9516078918750956E-3</v>
      </c>
      <c r="R237" s="9">
        <v>1270.99</v>
      </c>
      <c r="S237" s="7">
        <f t="shared" si="29"/>
        <v>1.0012794125827451E-2</v>
      </c>
    </row>
    <row r="238" spans="1:19" x14ac:dyDescent="0.25">
      <c r="A238" s="5">
        <v>44019</v>
      </c>
      <c r="B238">
        <v>94.1</v>
      </c>
      <c r="C238" s="3">
        <f t="shared" si="23"/>
        <v>-1.269541496170401E-2</v>
      </c>
      <c r="E238" s="1">
        <v>44019</v>
      </c>
      <c r="F238" s="4">
        <v>2798</v>
      </c>
      <c r="G238" s="3">
        <f t="shared" si="24"/>
        <v>-1.427551748750866E-3</v>
      </c>
      <c r="I238" t="s">
        <v>238</v>
      </c>
      <c r="J238" s="6">
        <v>10651.19</v>
      </c>
      <c r="K238" s="7">
        <f t="shared" si="25"/>
        <v>8.5443762980919047E-5</v>
      </c>
      <c r="L238" s="6">
        <v>907.16</v>
      </c>
      <c r="M238" s="7">
        <f t="shared" si="26"/>
        <v>6.2872963522653258E-4</v>
      </c>
      <c r="N238" s="6">
        <v>783.39</v>
      </c>
      <c r="O238" s="7">
        <f t="shared" si="27"/>
        <v>3.1886285055704455E-3</v>
      </c>
      <c r="P238" s="8">
        <v>3107.52</v>
      </c>
      <c r="Q238" s="7">
        <f t="shared" si="28"/>
        <v>3.7890166968690409E-3</v>
      </c>
      <c r="R238" s="9">
        <v>1298.8900000000001</v>
      </c>
      <c r="S238" s="7">
        <f t="shared" si="29"/>
        <v>2.1951392221811306E-2</v>
      </c>
    </row>
    <row r="239" spans="1:19" x14ac:dyDescent="0.25">
      <c r="A239" s="5">
        <v>44020</v>
      </c>
      <c r="B239">
        <v>96.1</v>
      </c>
      <c r="C239" s="3">
        <f t="shared" si="23"/>
        <v>2.1253985122210439E-2</v>
      </c>
      <c r="E239" s="1">
        <v>44020</v>
      </c>
      <c r="F239" s="4">
        <v>2780</v>
      </c>
      <c r="G239" s="3">
        <f t="shared" si="24"/>
        <v>-6.4331665475340083E-3</v>
      </c>
      <c r="I239" t="s">
        <v>239</v>
      </c>
      <c r="J239" s="6">
        <v>10652.07</v>
      </c>
      <c r="K239" s="7">
        <f t="shared" si="25"/>
        <v>8.2619876276668336E-5</v>
      </c>
      <c r="L239" s="6">
        <v>906.01</v>
      </c>
      <c r="M239" s="7">
        <f t="shared" si="26"/>
        <v>-1.2676925790378046E-3</v>
      </c>
      <c r="N239" s="6">
        <v>782.57</v>
      </c>
      <c r="O239" s="7">
        <f t="shared" si="27"/>
        <v>-1.0467327895428147E-3</v>
      </c>
      <c r="P239" s="8">
        <v>3100.46</v>
      </c>
      <c r="Q239" s="7">
        <f t="shared" si="28"/>
        <v>-2.2719081454021239E-3</v>
      </c>
      <c r="R239" s="9">
        <v>1286.8599999999999</v>
      </c>
      <c r="S239" s="7">
        <f t="shared" si="29"/>
        <v>-9.2617542671051822E-3</v>
      </c>
    </row>
    <row r="240" spans="1:19" x14ac:dyDescent="0.25">
      <c r="A240" s="5">
        <v>44021</v>
      </c>
      <c r="B240">
        <v>95.41</v>
      </c>
      <c r="C240" s="3">
        <f t="shared" si="23"/>
        <v>-7.180020811654475E-3</v>
      </c>
      <c r="E240" s="1">
        <v>44021</v>
      </c>
      <c r="F240" s="4">
        <v>2766</v>
      </c>
      <c r="G240" s="3">
        <f t="shared" si="24"/>
        <v>-5.0359712230215736E-3</v>
      </c>
      <c r="I240" t="s">
        <v>240</v>
      </c>
      <c r="J240" s="6">
        <v>10652.98</v>
      </c>
      <c r="K240" s="7">
        <f t="shared" si="25"/>
        <v>8.5429404801162789E-5</v>
      </c>
      <c r="L240" s="6">
        <v>904.43</v>
      </c>
      <c r="M240" s="7">
        <f t="shared" si="26"/>
        <v>-1.7439101113674305E-3</v>
      </c>
      <c r="N240" s="6">
        <v>778.77</v>
      </c>
      <c r="O240" s="7">
        <f t="shared" si="27"/>
        <v>-4.8557956476737996E-3</v>
      </c>
      <c r="P240" s="8">
        <v>3090.96</v>
      </c>
      <c r="Q240" s="7">
        <f t="shared" si="28"/>
        <v>-3.064061461847567E-3</v>
      </c>
      <c r="R240" s="9">
        <v>1274.95</v>
      </c>
      <c r="S240" s="7">
        <f t="shared" si="29"/>
        <v>-9.2550860233435728E-3</v>
      </c>
    </row>
    <row r="241" spans="1:19" x14ac:dyDescent="0.25">
      <c r="A241" s="5">
        <v>44022</v>
      </c>
      <c r="B241">
        <v>96.34</v>
      </c>
      <c r="C241" s="3">
        <f t="shared" si="23"/>
        <v>9.7474059322921747E-3</v>
      </c>
      <c r="E241" s="1">
        <v>44022</v>
      </c>
      <c r="F241" s="4">
        <v>2767</v>
      </c>
      <c r="G241" s="3">
        <f t="shared" si="24"/>
        <v>3.6153289949392153E-4</v>
      </c>
      <c r="I241" t="s">
        <v>241</v>
      </c>
      <c r="J241" s="6">
        <v>10653.89</v>
      </c>
      <c r="K241" s="7">
        <f t="shared" si="25"/>
        <v>8.5422107241273082E-5</v>
      </c>
      <c r="L241" s="6">
        <v>902.21</v>
      </c>
      <c r="M241" s="7">
        <f t="shared" si="26"/>
        <v>-2.4545846555288353E-3</v>
      </c>
      <c r="N241" s="6">
        <v>777.63</v>
      </c>
      <c r="O241" s="7">
        <f t="shared" si="27"/>
        <v>-1.4638468353942446E-3</v>
      </c>
      <c r="P241" s="8">
        <v>3082.75</v>
      </c>
      <c r="Q241" s="7">
        <f t="shared" si="28"/>
        <v>-2.656132722519855E-3</v>
      </c>
      <c r="R241" s="9">
        <v>1284.4100000000001</v>
      </c>
      <c r="S241" s="7">
        <f t="shared" si="29"/>
        <v>7.4198988195615101E-3</v>
      </c>
    </row>
    <row r="242" spans="1:19" x14ac:dyDescent="0.25">
      <c r="A242" s="5">
        <v>44025</v>
      </c>
      <c r="B242">
        <v>95.05</v>
      </c>
      <c r="C242" s="3">
        <f t="shared" si="23"/>
        <v>-1.339007681129345E-2</v>
      </c>
      <c r="E242" s="1">
        <v>44025</v>
      </c>
      <c r="F242" s="4">
        <v>2751</v>
      </c>
      <c r="G242" s="3">
        <f t="shared" si="24"/>
        <v>-5.7824358511022744E-3</v>
      </c>
      <c r="I242" t="s">
        <v>242</v>
      </c>
      <c r="J242" s="6">
        <v>10654.8</v>
      </c>
      <c r="K242" s="7">
        <f t="shared" si="25"/>
        <v>8.5414810928163831E-5</v>
      </c>
      <c r="L242" s="6">
        <v>903.43</v>
      </c>
      <c r="M242" s="7">
        <f t="shared" si="26"/>
        <v>1.352235067223706E-3</v>
      </c>
      <c r="N242" s="6">
        <v>780.43</v>
      </c>
      <c r="O242" s="7">
        <f t="shared" si="27"/>
        <v>3.6006841299847103E-3</v>
      </c>
      <c r="P242" s="8">
        <v>3093.41</v>
      </c>
      <c r="Q242" s="7">
        <f t="shared" si="28"/>
        <v>3.4579515043386966E-3</v>
      </c>
      <c r="R242" s="9">
        <v>1312.71</v>
      </c>
      <c r="S242" s="7">
        <f t="shared" si="29"/>
        <v>2.2033462835076012E-2</v>
      </c>
    </row>
    <row r="243" spans="1:19" x14ac:dyDescent="0.25">
      <c r="A243" s="5">
        <v>44026</v>
      </c>
      <c r="B243">
        <v>96.6</v>
      </c>
      <c r="C243" s="3">
        <f t="shared" si="23"/>
        <v>1.6307206733298329E-2</v>
      </c>
      <c r="E243" s="1">
        <v>44026</v>
      </c>
      <c r="F243" s="4">
        <v>2743</v>
      </c>
      <c r="G243" s="3">
        <f t="shared" si="24"/>
        <v>-2.90803344238455E-3</v>
      </c>
      <c r="I243" t="s">
        <v>243</v>
      </c>
      <c r="J243" s="6">
        <v>10655.71</v>
      </c>
      <c r="K243" s="7">
        <f t="shared" si="25"/>
        <v>8.5407515861390948E-5</v>
      </c>
      <c r="L243" s="6">
        <v>905.08</v>
      </c>
      <c r="M243" s="7">
        <f t="shared" si="26"/>
        <v>1.826372823572564E-3</v>
      </c>
      <c r="N243" s="6">
        <v>782.59</v>
      </c>
      <c r="O243" s="7">
        <f t="shared" si="27"/>
        <v>2.7677049831504874E-3</v>
      </c>
      <c r="P243" s="8">
        <v>3108.81</v>
      </c>
      <c r="Q243" s="7">
        <f t="shared" si="28"/>
        <v>4.9783248906547506E-3</v>
      </c>
      <c r="R243" s="9">
        <v>1335.13</v>
      </c>
      <c r="S243" s="7">
        <f t="shared" si="29"/>
        <v>1.707917209436971E-2</v>
      </c>
    </row>
    <row r="244" spans="1:19" x14ac:dyDescent="0.25">
      <c r="A244" s="5">
        <v>44027</v>
      </c>
      <c r="B244">
        <v>98.03</v>
      </c>
      <c r="C244" s="3">
        <f t="shared" si="23"/>
        <v>1.4803312629399601E-2</v>
      </c>
      <c r="E244" s="1">
        <v>44027</v>
      </c>
      <c r="F244" s="4">
        <v>2746</v>
      </c>
      <c r="G244" s="3">
        <f t="shared" si="24"/>
        <v>1.0936930368210529E-3</v>
      </c>
      <c r="I244" t="s">
        <v>244</v>
      </c>
      <c r="J244" s="6">
        <v>10656.62</v>
      </c>
      <c r="K244" s="7">
        <f t="shared" si="25"/>
        <v>8.5400222040732388E-5</v>
      </c>
      <c r="L244" s="6">
        <v>904.37</v>
      </c>
      <c r="M244" s="7">
        <f t="shared" si="26"/>
        <v>-7.844610421178233E-4</v>
      </c>
      <c r="N244" s="6">
        <v>781.11</v>
      </c>
      <c r="O244" s="7">
        <f t="shared" si="27"/>
        <v>-1.8911562887335975E-3</v>
      </c>
      <c r="P244" s="8">
        <v>3109.26</v>
      </c>
      <c r="Q244" s="7">
        <f t="shared" si="28"/>
        <v>1.4474992038771006E-4</v>
      </c>
      <c r="R244" s="9">
        <v>1322.75</v>
      </c>
      <c r="S244" s="7">
        <f t="shared" si="29"/>
        <v>-9.2725052991095014E-3</v>
      </c>
    </row>
    <row r="245" spans="1:19" x14ac:dyDescent="0.25">
      <c r="A245" s="5">
        <v>44028</v>
      </c>
      <c r="B245">
        <v>96.82</v>
      </c>
      <c r="C245" s="3">
        <f t="shared" si="23"/>
        <v>-1.2343160257064278E-2</v>
      </c>
      <c r="E245" s="1">
        <v>44028</v>
      </c>
      <c r="F245" s="4">
        <v>2743</v>
      </c>
      <c r="G245" s="3">
        <f t="shared" si="24"/>
        <v>-1.0924981791696764E-3</v>
      </c>
      <c r="I245" t="s">
        <v>245</v>
      </c>
      <c r="J245" s="6">
        <v>10657.53</v>
      </c>
      <c r="K245" s="7">
        <f t="shared" si="25"/>
        <v>8.5392929465522016E-5</v>
      </c>
      <c r="L245" s="6">
        <v>904.73</v>
      </c>
      <c r="M245" s="7">
        <f t="shared" si="26"/>
        <v>3.980671627763499E-4</v>
      </c>
      <c r="N245" s="6">
        <v>782.93</v>
      </c>
      <c r="O245" s="7">
        <f t="shared" si="27"/>
        <v>2.3300175391429701E-3</v>
      </c>
      <c r="P245" s="8">
        <v>3119.94</v>
      </c>
      <c r="Q245" s="7">
        <f t="shared" si="28"/>
        <v>3.4349009088978644E-3</v>
      </c>
      <c r="R245" s="9">
        <v>1332.67</v>
      </c>
      <c r="S245" s="7">
        <f t="shared" si="29"/>
        <v>7.4995274995275363E-3</v>
      </c>
    </row>
    <row r="246" spans="1:19" x14ac:dyDescent="0.25">
      <c r="A246" s="5">
        <v>44029</v>
      </c>
      <c r="B246">
        <v>99.13</v>
      </c>
      <c r="C246" s="3">
        <f t="shared" si="23"/>
        <v>2.385870687874414E-2</v>
      </c>
      <c r="E246" s="1">
        <v>44029</v>
      </c>
      <c r="F246" s="4">
        <v>2742</v>
      </c>
      <c r="G246" s="3">
        <f t="shared" si="24"/>
        <v>-3.6456434560705464E-4</v>
      </c>
      <c r="I246" t="s">
        <v>246</v>
      </c>
      <c r="J246" s="6">
        <v>10658.45</v>
      </c>
      <c r="K246" s="7">
        <f t="shared" si="25"/>
        <v>8.6323941851373931E-5</v>
      </c>
      <c r="L246" s="6">
        <v>904.02</v>
      </c>
      <c r="M246" s="7">
        <f t="shared" si="26"/>
        <v>-7.8476451538034286E-4</v>
      </c>
      <c r="N246" s="6">
        <v>781.45</v>
      </c>
      <c r="O246" s="7">
        <f t="shared" si="27"/>
        <v>-1.8903350235651706E-3</v>
      </c>
      <c r="P246" s="8">
        <v>3114.38</v>
      </c>
      <c r="Q246" s="7">
        <f t="shared" si="28"/>
        <v>-1.7820855529272484E-3</v>
      </c>
      <c r="R246" s="9">
        <v>1333.08</v>
      </c>
      <c r="S246" s="7">
        <f t="shared" si="29"/>
        <v>3.0765305739599569E-4</v>
      </c>
    </row>
    <row r="247" spans="1:19" x14ac:dyDescent="0.25">
      <c r="A247" s="5">
        <v>44032</v>
      </c>
      <c r="B247">
        <v>100.5</v>
      </c>
      <c r="C247" s="3">
        <f t="shared" si="23"/>
        <v>1.3820236053667001E-2</v>
      </c>
      <c r="E247" s="1">
        <v>44032</v>
      </c>
      <c r="F247" s="4">
        <v>2725</v>
      </c>
      <c r="G247" s="3">
        <f t="shared" si="24"/>
        <v>-6.1998541210794844E-3</v>
      </c>
      <c r="I247" t="s">
        <v>247</v>
      </c>
      <c r="J247" s="6">
        <v>10659.39</v>
      </c>
      <c r="K247" s="7">
        <f t="shared" si="25"/>
        <v>8.8192936120945475E-5</v>
      </c>
      <c r="L247" s="6">
        <v>905.87</v>
      </c>
      <c r="M247" s="7">
        <f t="shared" si="26"/>
        <v>2.0464149023251554E-3</v>
      </c>
      <c r="N247" s="6">
        <v>783.6</v>
      </c>
      <c r="O247" s="7">
        <f t="shared" si="27"/>
        <v>2.7512956683088952E-3</v>
      </c>
      <c r="P247" s="8">
        <v>3117.33</v>
      </c>
      <c r="Q247" s="7">
        <f t="shared" si="28"/>
        <v>9.472190291486271E-4</v>
      </c>
      <c r="R247" s="9">
        <v>1362.89</v>
      </c>
      <c r="S247" s="7">
        <f t="shared" si="29"/>
        <v>2.2361748732259157E-2</v>
      </c>
    </row>
    <row r="248" spans="1:19" x14ac:dyDescent="0.25">
      <c r="A248" s="5">
        <v>44033</v>
      </c>
      <c r="B248">
        <v>100.29</v>
      </c>
      <c r="C248" s="3">
        <f t="shared" si="23"/>
        <v>-2.089552238805914E-3</v>
      </c>
      <c r="E248" s="1">
        <v>44033</v>
      </c>
      <c r="F248" s="4">
        <v>2732</v>
      </c>
      <c r="G248" s="3">
        <f t="shared" si="24"/>
        <v>2.5688073394496413E-3</v>
      </c>
      <c r="I248" t="s">
        <v>248</v>
      </c>
      <c r="J248" s="6">
        <v>10660.3</v>
      </c>
      <c r="K248" s="7">
        <f t="shared" si="25"/>
        <v>8.5370738850842898E-5</v>
      </c>
      <c r="L248" s="6">
        <v>906.87</v>
      </c>
      <c r="M248" s="7">
        <f t="shared" si="26"/>
        <v>1.1039111572299642E-3</v>
      </c>
      <c r="N248" s="6">
        <v>785.42</v>
      </c>
      <c r="O248" s="7">
        <f t="shared" si="27"/>
        <v>2.3226135783562807E-3</v>
      </c>
      <c r="P248" s="8">
        <v>3111.79</v>
      </c>
      <c r="Q248" s="7">
        <f t="shared" si="28"/>
        <v>-1.7771618660841204E-3</v>
      </c>
      <c r="R248" s="9">
        <v>1382.98</v>
      </c>
      <c r="S248" s="7">
        <f t="shared" si="29"/>
        <v>1.4740734762159757E-2</v>
      </c>
    </row>
    <row r="249" spans="1:19" x14ac:dyDescent="0.25">
      <c r="A249" s="5">
        <v>44034</v>
      </c>
      <c r="B249">
        <v>100.38</v>
      </c>
      <c r="C249" s="3">
        <f t="shared" si="23"/>
        <v>8.9739754711315456E-4</v>
      </c>
      <c r="E249" s="1">
        <v>44034</v>
      </c>
      <c r="F249" s="4">
        <v>2736</v>
      </c>
      <c r="G249" s="3">
        <f t="shared" si="24"/>
        <v>1.4641288433381305E-3</v>
      </c>
      <c r="I249" t="s">
        <v>249</v>
      </c>
      <c r="J249" s="6">
        <v>10661.22</v>
      </c>
      <c r="K249" s="7">
        <f t="shared" si="25"/>
        <v>8.6301511214470494E-5</v>
      </c>
      <c r="L249" s="6">
        <v>907.44</v>
      </c>
      <c r="M249" s="7">
        <f t="shared" si="26"/>
        <v>6.2853551225638959E-4</v>
      </c>
      <c r="N249" s="6">
        <v>785.92</v>
      </c>
      <c r="O249" s="7">
        <f t="shared" si="27"/>
        <v>6.3660207277638214E-4</v>
      </c>
      <c r="P249" s="8">
        <v>3110</v>
      </c>
      <c r="Q249" s="7">
        <f t="shared" si="28"/>
        <v>-5.7523161910022491E-4</v>
      </c>
      <c r="R249" s="9">
        <v>1366.98</v>
      </c>
      <c r="S249" s="7">
        <f t="shared" si="29"/>
        <v>-1.1569220089950649E-2</v>
      </c>
    </row>
    <row r="250" spans="1:19" x14ac:dyDescent="0.25">
      <c r="A250" s="5">
        <v>44035</v>
      </c>
      <c r="B250">
        <v>98.4</v>
      </c>
      <c r="C250" s="3">
        <f t="shared" si="23"/>
        <v>-1.9725044829647209E-2</v>
      </c>
      <c r="I250" t="s">
        <v>250</v>
      </c>
      <c r="J250" s="6">
        <v>10662.13</v>
      </c>
      <c r="K250" s="7">
        <f t="shared" si="25"/>
        <v>8.5356084950971578E-5</v>
      </c>
      <c r="L250" s="6">
        <v>906.1</v>
      </c>
      <c r="M250" s="7">
        <f t="shared" si="26"/>
        <v>-1.4766816538834826E-3</v>
      </c>
      <c r="N250" s="6">
        <v>784.11</v>
      </c>
      <c r="O250" s="7">
        <f t="shared" si="27"/>
        <v>-2.3030333876220555E-3</v>
      </c>
      <c r="P250" s="8">
        <v>3114.42</v>
      </c>
      <c r="Q250" s="7">
        <f t="shared" si="28"/>
        <v>1.4212218649518604E-3</v>
      </c>
      <c r="R250" s="9">
        <v>1377.23</v>
      </c>
      <c r="S250" s="7">
        <f t="shared" si="29"/>
        <v>7.4982808819441527E-3</v>
      </c>
    </row>
    <row r="251" spans="1:19" x14ac:dyDescent="0.25">
      <c r="A251" s="5">
        <v>44036</v>
      </c>
      <c r="B251">
        <v>98.59</v>
      </c>
      <c r="C251" s="3">
        <f t="shared" si="23"/>
        <v>1.9308943089431096E-3</v>
      </c>
      <c r="I251" t="s">
        <v>251</v>
      </c>
      <c r="J251" s="6">
        <v>10663.01</v>
      </c>
      <c r="K251" s="7">
        <f t="shared" si="25"/>
        <v>8.2535103211212046E-5</v>
      </c>
      <c r="L251" s="6">
        <v>905.18</v>
      </c>
      <c r="M251" s="7">
        <f t="shared" si="26"/>
        <v>-1.0153404701468416E-3</v>
      </c>
      <c r="N251" s="6">
        <v>781.33</v>
      </c>
      <c r="O251" s="7">
        <f t="shared" si="27"/>
        <v>-3.5454209230847411E-3</v>
      </c>
      <c r="P251" s="8">
        <v>3118.84</v>
      </c>
      <c r="Q251" s="7">
        <f t="shared" si="28"/>
        <v>1.4192048599739326E-3</v>
      </c>
      <c r="R251" s="9">
        <v>1377.65</v>
      </c>
      <c r="S251" s="7">
        <f t="shared" si="29"/>
        <v>3.0495995585355651E-4</v>
      </c>
    </row>
    <row r="252" spans="1:19" x14ac:dyDescent="0.25">
      <c r="A252" s="5">
        <v>44039</v>
      </c>
      <c r="B252">
        <v>100.46</v>
      </c>
      <c r="C252" s="3">
        <f t="shared" si="23"/>
        <v>1.8967440916928702E-2</v>
      </c>
      <c r="I252" t="s">
        <v>252</v>
      </c>
      <c r="J252" s="6">
        <v>10663.92</v>
      </c>
      <c r="K252" s="7">
        <f t="shared" si="25"/>
        <v>8.5341756220769227E-5</v>
      </c>
      <c r="L252" s="6">
        <v>908.08</v>
      </c>
      <c r="M252" s="7">
        <f t="shared" si="26"/>
        <v>3.2037826730595409E-3</v>
      </c>
      <c r="N252" s="6">
        <v>784.12</v>
      </c>
      <c r="O252" s="7">
        <f t="shared" si="27"/>
        <v>3.5708343465628012E-3</v>
      </c>
      <c r="P252" s="8">
        <v>3124.28</v>
      </c>
      <c r="Q252" s="7">
        <f t="shared" si="28"/>
        <v>1.7442382424235348E-3</v>
      </c>
      <c r="R252" s="9">
        <v>1395.07</v>
      </c>
      <c r="S252" s="7">
        <f t="shared" si="29"/>
        <v>1.2644721083003629E-2</v>
      </c>
    </row>
    <row r="253" spans="1:19" x14ac:dyDescent="0.25">
      <c r="A253" s="5">
        <v>44040</v>
      </c>
      <c r="B253">
        <v>100.05</v>
      </c>
      <c r="C253" s="3">
        <f t="shared" si="23"/>
        <v>-4.0812263587497455E-3</v>
      </c>
      <c r="I253" t="s">
        <v>253</v>
      </c>
      <c r="J253" s="6">
        <v>10664.83</v>
      </c>
      <c r="K253" s="7">
        <f t="shared" si="25"/>
        <v>8.5334473626907936E-5</v>
      </c>
      <c r="L253" s="6">
        <v>911.83</v>
      </c>
      <c r="M253" s="7">
        <f t="shared" si="26"/>
        <v>4.1295921064223862E-3</v>
      </c>
      <c r="N253" s="6">
        <v>788.24</v>
      </c>
      <c r="O253" s="7">
        <f t="shared" si="27"/>
        <v>5.2542978115595051E-3</v>
      </c>
      <c r="P253" s="8">
        <v>3120.65</v>
      </c>
      <c r="Q253" s="7">
        <f t="shared" si="28"/>
        <v>-1.1618676943168094E-3</v>
      </c>
      <c r="R253" s="9">
        <v>1391.35</v>
      </c>
      <c r="S253" s="7">
        <f t="shared" si="29"/>
        <v>-2.6665328621503503E-3</v>
      </c>
    </row>
    <row r="254" spans="1:19" x14ac:dyDescent="0.25">
      <c r="I254" t="s">
        <v>254</v>
      </c>
      <c r="J254" s="6">
        <v>10665.75</v>
      </c>
      <c r="K254" s="7">
        <f t="shared" si="25"/>
        <v>8.6264853729423052E-5</v>
      </c>
      <c r="L254" s="6">
        <v>911.12</v>
      </c>
      <c r="M254" s="7">
        <f t="shared" si="26"/>
        <v>-7.7865391575182574E-4</v>
      </c>
      <c r="N254" s="6">
        <v>787.75</v>
      </c>
      <c r="O254" s="7">
        <f t="shared" si="27"/>
        <v>-6.2163807977266838E-4</v>
      </c>
      <c r="P254" s="8">
        <v>3126.17</v>
      </c>
      <c r="Q254" s="7">
        <f t="shared" si="28"/>
        <v>1.768862256260606E-3</v>
      </c>
      <c r="R254" s="9">
        <v>1401.71</v>
      </c>
      <c r="S254" s="7">
        <f t="shared" si="29"/>
        <v>7.4460056779388495E-3</v>
      </c>
    </row>
    <row r="255" spans="1:19" x14ac:dyDescent="0.25">
      <c r="I255" t="s">
        <v>255</v>
      </c>
      <c r="J255" s="6">
        <v>10666.68</v>
      </c>
      <c r="K255" s="7">
        <f t="shared" si="25"/>
        <v>8.7194993319661407E-5</v>
      </c>
      <c r="L255" s="6">
        <v>912.74</v>
      </c>
      <c r="M255" s="7">
        <f t="shared" si="26"/>
        <v>1.7780314338395886E-3</v>
      </c>
      <c r="N255" s="6">
        <v>790.89</v>
      </c>
      <c r="O255" s="7">
        <f t="shared" si="27"/>
        <v>3.9860361789907373E-3</v>
      </c>
      <c r="P255" s="8">
        <v>3134.17</v>
      </c>
      <c r="Q255" s="7">
        <f t="shared" si="28"/>
        <v>2.5590418947145643E-3</v>
      </c>
      <c r="R255" s="9">
        <v>1412.15</v>
      </c>
      <c r="S255" s="7">
        <f t="shared" si="29"/>
        <v>7.4480456014440755E-3</v>
      </c>
    </row>
  </sheetData>
  <sortState ref="A3:C251">
    <sortCondition ref="A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9"/>
  <sheetViews>
    <sheetView showGridLines="0" workbookViewId="0">
      <selection activeCell="D3" sqref="D3"/>
    </sheetView>
  </sheetViews>
  <sheetFormatPr defaultRowHeight="15" x14ac:dyDescent="0.25"/>
  <cols>
    <col min="3" max="3" width="21.42578125" bestFit="1" customWidth="1"/>
  </cols>
  <sheetData>
    <row r="2" spans="3:10" x14ac:dyDescent="0.25">
      <c r="C2" s="10"/>
      <c r="D2" s="11" t="s">
        <v>1</v>
      </c>
      <c r="E2" s="11" t="s">
        <v>3</v>
      </c>
      <c r="F2" s="11" t="s">
        <v>262</v>
      </c>
      <c r="G2" s="11" t="s">
        <v>256</v>
      </c>
      <c r="H2" s="11" t="s">
        <v>257</v>
      </c>
      <c r="I2" s="11" t="s">
        <v>258</v>
      </c>
      <c r="J2" s="11" t="s">
        <v>259</v>
      </c>
    </row>
    <row r="3" spans="3:10" x14ac:dyDescent="0.25">
      <c r="C3" s="10" t="s">
        <v>261</v>
      </c>
      <c r="D3" s="12">
        <f>Dados!C1</f>
        <v>1.0590354026514502E-2</v>
      </c>
      <c r="E3" s="12">
        <f>Dados!G1</f>
        <v>3.1881762218877751E-3</v>
      </c>
      <c r="F3" s="12">
        <f>Dados!K1</f>
        <v>3.1567966769251742E-5</v>
      </c>
      <c r="G3" s="12">
        <f>Dados!M1</f>
        <v>2.1515346318199983E-3</v>
      </c>
      <c r="H3" s="12">
        <f>Dados!O1</f>
        <v>3.5758411883076249E-3</v>
      </c>
      <c r="I3" s="12">
        <f>Dados!Q1</f>
        <v>2.4872379919815314E-3</v>
      </c>
      <c r="J3" s="12">
        <f>Dados!S1</f>
        <v>1.0624634092562363E-2</v>
      </c>
    </row>
    <row r="4" spans="3:10" x14ac:dyDescent="0.25">
      <c r="C4" s="10" t="s">
        <v>260</v>
      </c>
      <c r="D4" s="12">
        <f>Dados!C2</f>
        <v>2.7069062631004316E-2</v>
      </c>
      <c r="E4" s="12">
        <f>Dados!G2</f>
        <v>5.1009991428548639E-2</v>
      </c>
      <c r="F4" s="12">
        <f>Dados!K2</f>
        <v>6.002160606991342E-5</v>
      </c>
      <c r="G4" s="12">
        <f>Dados!M2</f>
        <v>5.909970489353311E-3</v>
      </c>
      <c r="H4" s="12">
        <f>Dados!O2</f>
        <v>9.8428673940158789E-3</v>
      </c>
      <c r="I4" s="12">
        <f>Dados!Q2</f>
        <v>6.7154179613235247E-3</v>
      </c>
      <c r="J4" s="12">
        <f>Dados!S2</f>
        <v>2.5564006989003338E-2</v>
      </c>
    </row>
    <row r="5" spans="3:10" x14ac:dyDescent="0.25">
      <c r="D5" s="2"/>
      <c r="E5" s="2"/>
      <c r="F5" s="2"/>
      <c r="G5" s="2"/>
      <c r="H5" s="2"/>
      <c r="I5" s="2"/>
      <c r="J5" s="2"/>
    </row>
    <row r="6" spans="3:10" x14ac:dyDescent="0.25">
      <c r="D6" s="2"/>
      <c r="E6" s="2"/>
      <c r="F6" s="2"/>
      <c r="G6" s="2"/>
      <c r="H6" s="2"/>
      <c r="I6" s="2"/>
      <c r="J6" s="2"/>
    </row>
    <row r="7" spans="3:10" x14ac:dyDescent="0.25">
      <c r="C7" s="10"/>
      <c r="D7" s="11" t="s">
        <v>1</v>
      </c>
      <c r="E7" s="11" t="s">
        <v>3</v>
      </c>
      <c r="F7" s="11" t="s">
        <v>262</v>
      </c>
      <c r="G7" s="11" t="s">
        <v>256</v>
      </c>
      <c r="H7" s="11" t="s">
        <v>257</v>
      </c>
      <c r="I7" s="11" t="s">
        <v>258</v>
      </c>
      <c r="J7" s="11" t="s">
        <v>259</v>
      </c>
    </row>
    <row r="8" spans="3:10" x14ac:dyDescent="0.25">
      <c r="C8" s="10" t="s">
        <v>263</v>
      </c>
      <c r="D8" s="12">
        <f>D3*SQRT(252)</f>
        <v>0.16811665830173347</v>
      </c>
      <c r="E8" s="12">
        <f t="shared" ref="E8:J9" si="0">E3*SQRT(252)</f>
        <v>5.0610728513787208E-2</v>
      </c>
      <c r="F8" s="12">
        <f t="shared" si="0"/>
        <v>5.0112593680434736E-4</v>
      </c>
      <c r="G8" s="12">
        <f t="shared" si="0"/>
        <v>3.4154553437631789E-2</v>
      </c>
      <c r="H8" s="12">
        <f t="shared" si="0"/>
        <v>5.6764719072741977E-2</v>
      </c>
      <c r="I8" s="12">
        <f t="shared" si="0"/>
        <v>3.9483679069288784E-2</v>
      </c>
      <c r="J8" s="12">
        <f t="shared" si="0"/>
        <v>0.16866083747987051</v>
      </c>
    </row>
    <row r="9" spans="3:10" x14ac:dyDescent="0.25">
      <c r="C9" s="10" t="s">
        <v>264</v>
      </c>
      <c r="D9" s="12">
        <f>D4*SQRT(252)</f>
        <v>0.42970804767161513</v>
      </c>
      <c r="E9" s="12">
        <f t="shared" si="0"/>
        <v>0.80975851019685652</v>
      </c>
      <c r="F9" s="12">
        <f t="shared" si="0"/>
        <v>9.5281345771005492E-4</v>
      </c>
      <c r="G9" s="12">
        <f t="shared" si="0"/>
        <v>9.3817873023357382E-2</v>
      </c>
      <c r="H9" s="12">
        <f t="shared" si="0"/>
        <v>0.15625067587411454</v>
      </c>
      <c r="I9" s="12">
        <f t="shared" si="0"/>
        <v>0.10660395525311051</v>
      </c>
      <c r="J9" s="12">
        <f t="shared" si="0"/>
        <v>0.40581603004331962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showGridLines="0" workbookViewId="0">
      <selection activeCell="B2" sqref="B2:H2"/>
    </sheetView>
  </sheetViews>
  <sheetFormatPr defaultRowHeight="15" x14ac:dyDescent="0.25"/>
  <cols>
    <col min="1" max="1" width="21.42578125" bestFit="1" customWidth="1"/>
    <col min="2" max="2" width="9.140625" style="3"/>
    <col min="4" max="4" width="12" bestFit="1" customWidth="1"/>
    <col min="11" max="11" width="9.5703125" bestFit="1" customWidth="1"/>
    <col min="12" max="12" width="10.28515625" bestFit="1" customWidth="1"/>
    <col min="13" max="16" width="9.5703125" bestFit="1" customWidth="1"/>
  </cols>
  <sheetData>
    <row r="1" spans="1:16" ht="15.75" thickBot="1" x14ac:dyDescent="0.3"/>
    <row r="2" spans="1:16" ht="15.75" thickBot="1" x14ac:dyDescent="0.3">
      <c r="A2" s="11" t="s">
        <v>0</v>
      </c>
      <c r="B2" s="11" t="s">
        <v>1</v>
      </c>
      <c r="C2" s="11" t="s">
        <v>3</v>
      </c>
      <c r="D2" s="11" t="s">
        <v>4</v>
      </c>
      <c r="E2" s="11" t="s">
        <v>256</v>
      </c>
      <c r="F2" s="11" t="s">
        <v>257</v>
      </c>
      <c r="G2" s="11" t="s">
        <v>258</v>
      </c>
      <c r="H2" s="11" t="s">
        <v>259</v>
      </c>
      <c r="J2" s="34" t="s">
        <v>265</v>
      </c>
      <c r="K2" s="35"/>
      <c r="L2" s="35"/>
      <c r="M2" s="35"/>
      <c r="N2" s="35"/>
      <c r="O2" s="35"/>
      <c r="P2" s="36"/>
    </row>
    <row r="3" spans="1:16" x14ac:dyDescent="0.25">
      <c r="A3" s="29">
        <v>43677</v>
      </c>
      <c r="B3" s="30">
        <v>-1.150121065375298E-2</v>
      </c>
      <c r="C3" s="30">
        <v>3.7735849056603765E-3</v>
      </c>
      <c r="D3" s="12">
        <v>2.4604425281626874E-4</v>
      </c>
      <c r="E3" s="12">
        <v>5.6660015273579667E-4</v>
      </c>
      <c r="F3" s="12">
        <v>1.2739218184161238E-3</v>
      </c>
      <c r="G3" s="12">
        <v>1.8560888638230466E-4</v>
      </c>
      <c r="H3" s="12">
        <v>-4.7448769082657494E-3</v>
      </c>
      <c r="J3" s="21"/>
      <c r="K3" s="22" t="s">
        <v>3</v>
      </c>
      <c r="L3" s="22" t="s">
        <v>4</v>
      </c>
      <c r="M3" s="22" t="s">
        <v>256</v>
      </c>
      <c r="N3" s="22" t="s">
        <v>257</v>
      </c>
      <c r="O3" s="22" t="s">
        <v>258</v>
      </c>
      <c r="P3" s="22" t="s">
        <v>259</v>
      </c>
    </row>
    <row r="4" spans="1:16" x14ac:dyDescent="0.25">
      <c r="A4" s="29">
        <v>43678</v>
      </c>
      <c r="B4" s="30">
        <v>4.5927740355173885E-3</v>
      </c>
      <c r="C4" s="30">
        <v>-2.6315789473684292E-3</v>
      </c>
      <c r="D4" s="12">
        <v>2.2743733759700291E-4</v>
      </c>
      <c r="E4" s="12">
        <v>8.8635020681504528E-4</v>
      </c>
      <c r="F4" s="12">
        <v>7.7195791399820024E-4</v>
      </c>
      <c r="G4" s="12">
        <v>1.8200570284521156E-4</v>
      </c>
      <c r="H4" s="12">
        <v>5.1897402826719397E-3</v>
      </c>
      <c r="J4" s="13" t="s">
        <v>1</v>
      </c>
      <c r="K4" s="18">
        <f>CORREL($B$3:$B$246,C3:C246)</f>
        <v>0.23980873948438297</v>
      </c>
      <c r="L4" s="14">
        <f t="shared" ref="L4:P4" si="0">CORREL($B$3:$B$246,D3:D246)</f>
        <v>-6.7615246089151801E-2</v>
      </c>
      <c r="M4" s="14">
        <f t="shared" si="0"/>
        <v>0.40276010162644749</v>
      </c>
      <c r="N4" s="14">
        <f t="shared" si="0"/>
        <v>0.410017809916432</v>
      </c>
      <c r="O4" s="14">
        <f t="shared" si="0"/>
        <v>0.35107948110821829</v>
      </c>
      <c r="P4" s="14">
        <f t="shared" si="0"/>
        <v>0.4627668297751984</v>
      </c>
    </row>
    <row r="5" spans="1:16" x14ac:dyDescent="0.25">
      <c r="A5" s="29">
        <v>43679</v>
      </c>
      <c r="B5" s="30">
        <v>3.5558264756678781E-3</v>
      </c>
      <c r="C5" s="30">
        <v>3.3923859781379573E-3</v>
      </c>
      <c r="D5" s="12">
        <v>2.2738562161661591E-4</v>
      </c>
      <c r="E5" s="12">
        <v>-2.9641838039948798E-3</v>
      </c>
      <c r="F5" s="12">
        <v>-5.2852612633201845E-3</v>
      </c>
      <c r="G5" s="12">
        <v>-1.6056404364483967E-4</v>
      </c>
      <c r="H5" s="12">
        <v>-1.6871224213910851E-2</v>
      </c>
      <c r="K5" s="13" t="s">
        <v>3</v>
      </c>
      <c r="L5" s="16">
        <f>CORREL($C$3:$C$246,D3:D246)</f>
        <v>-1.8755281594702397E-2</v>
      </c>
      <c r="M5" s="14">
        <f>CORREL($C$3:$C$246,E3:E246)</f>
        <v>-0.14484211379950027</v>
      </c>
      <c r="N5" s="14">
        <f>CORREL($C$3:$C$246,F3:F246)</f>
        <v>-8.4215360527421734E-2</v>
      </c>
      <c r="O5" s="14">
        <f>CORREL($C$3:$C$246,G3:G246)</f>
        <v>-0.13208213904399638</v>
      </c>
      <c r="P5" s="14">
        <f>CORREL($C$3:$C$246,H3:H246)</f>
        <v>7.1996788802336065E-2</v>
      </c>
    </row>
    <row r="6" spans="1:16" x14ac:dyDescent="0.25">
      <c r="A6" s="29">
        <v>43682</v>
      </c>
      <c r="B6" s="30">
        <v>-2.3385300668151476E-2</v>
      </c>
      <c r="C6" s="30">
        <v>-5.6348610067618043E-3</v>
      </c>
      <c r="D6" s="12">
        <v>2.2733392914986439E-4</v>
      </c>
      <c r="E6" s="12">
        <v>-1.9861095691006136E-3</v>
      </c>
      <c r="F6" s="12">
        <v>-2.2545809638693237E-3</v>
      </c>
      <c r="G6" s="12">
        <v>1.8557046860112614E-4</v>
      </c>
      <c r="H6" s="12">
        <v>-9.6485503868742883E-3</v>
      </c>
      <c r="L6" s="13" t="s">
        <v>4</v>
      </c>
      <c r="M6" s="19">
        <f>CORREL($D$3:$D$246,E3:E246)</f>
        <v>-2.1872004216969394E-2</v>
      </c>
      <c r="N6" s="15">
        <f t="shared" ref="N6:P6" si="1">CORREL($D$3:$D$246,F3:F246)</f>
        <v>-1.6916419687806581E-2</v>
      </c>
      <c r="O6" s="15">
        <f t="shared" si="1"/>
        <v>-2.9795734128072716E-2</v>
      </c>
      <c r="P6" s="15">
        <f t="shared" si="1"/>
        <v>-2.2441077485964283E-2</v>
      </c>
    </row>
    <row r="7" spans="1:16" x14ac:dyDescent="0.25">
      <c r="A7" s="29">
        <v>43683</v>
      </c>
      <c r="B7" s="30">
        <v>2.0420856224732997E-2</v>
      </c>
      <c r="C7" s="30">
        <v>1.1333585190782536E-3</v>
      </c>
      <c r="D7" s="12">
        <v>2.272822601805391E-4</v>
      </c>
      <c r="E7" s="12">
        <v>-7.1691676349150413E-4</v>
      </c>
      <c r="F7" s="12">
        <v>2.7346392435134703E-4</v>
      </c>
      <c r="G7" s="12">
        <v>-3.0328006308222299E-4</v>
      </c>
      <c r="H7" s="12">
        <v>1.5194301940666177E-2</v>
      </c>
      <c r="M7" s="13" t="s">
        <v>256</v>
      </c>
      <c r="N7" s="17">
        <f>CORREL($E$3:$E$246,F3:F246)</f>
        <v>0.97522177478716854</v>
      </c>
      <c r="O7" s="15">
        <f t="shared" ref="O7:P7" si="2">CORREL($E$3:$E$246,G3:G246)</f>
        <v>0.9360230522253713</v>
      </c>
      <c r="P7" s="15">
        <f t="shared" si="2"/>
        <v>0.80662879730718484</v>
      </c>
    </row>
    <row r="8" spans="1:16" x14ac:dyDescent="0.25">
      <c r="A8" s="29">
        <v>43684</v>
      </c>
      <c r="B8" s="30">
        <v>6.1966680211296143E-3</v>
      </c>
      <c r="C8" s="30">
        <v>1.1320754716981352E-3</v>
      </c>
      <c r="D8" s="12">
        <v>2.2820585338267918E-4</v>
      </c>
      <c r="E8" s="12">
        <v>3.1294839443867239E-3</v>
      </c>
      <c r="F8" s="12">
        <v>4.3022820800597827E-3</v>
      </c>
      <c r="G8" s="12">
        <v>4.0866002341317653E-3</v>
      </c>
      <c r="H8" s="12">
        <v>1.018397607770094E-2</v>
      </c>
      <c r="N8" s="13" t="s">
        <v>257</v>
      </c>
      <c r="O8" s="19">
        <f>CORREL($F$3:$F$246,G3:G246)</f>
        <v>0.94285669791375049</v>
      </c>
      <c r="P8" s="19">
        <f>CORREL($F$3:$F$246,H3:H246)</f>
        <v>0.83324847736667251</v>
      </c>
    </row>
    <row r="9" spans="1:16" x14ac:dyDescent="0.25">
      <c r="A9" s="29">
        <v>43685</v>
      </c>
      <c r="B9" s="30">
        <v>1.3124684502776374E-2</v>
      </c>
      <c r="C9" s="30">
        <v>-7.5386355069728683E-4</v>
      </c>
      <c r="D9" s="12">
        <v>2.271787711676243E-4</v>
      </c>
      <c r="E9" s="12">
        <v>1.8373059422667204E-3</v>
      </c>
      <c r="F9" s="12">
        <v>3.2952705703683804E-3</v>
      </c>
      <c r="G9" s="12">
        <v>1.88746983069632E-3</v>
      </c>
      <c r="H9" s="12">
        <v>1.2444831990943817E-2</v>
      </c>
      <c r="O9" s="13" t="s">
        <v>258</v>
      </c>
      <c r="P9" s="15">
        <f>CORREL(G3:G246,H3:H246)</f>
        <v>0.84192267893435446</v>
      </c>
    </row>
    <row r="10" spans="1:16" x14ac:dyDescent="0.25">
      <c r="A10" s="29">
        <v>43686</v>
      </c>
      <c r="B10" s="30">
        <v>-1.0961634280020061E-3</v>
      </c>
      <c r="C10" s="30">
        <v>-4.5265937382119592E-3</v>
      </c>
      <c r="D10" s="12">
        <v>2.2712717269568472E-4</v>
      </c>
      <c r="E10" s="12">
        <v>-7.3849789528179777E-5</v>
      </c>
      <c r="F10" s="12">
        <v>-2.4276350550500592E-4</v>
      </c>
      <c r="G10" s="12">
        <v>7.7698148016747126E-4</v>
      </c>
      <c r="H10" s="12">
        <v>3.2486174488521868E-4</v>
      </c>
      <c r="L10" s="20"/>
    </row>
    <row r="11" spans="1:16" x14ac:dyDescent="0.25">
      <c r="A11" s="29">
        <v>43689</v>
      </c>
      <c r="B11" s="30">
        <v>-2.0750199521149204E-2</v>
      </c>
      <c r="C11" s="30">
        <v>-3.7893141341417413E-3</v>
      </c>
      <c r="D11" s="12">
        <v>2.2805017103766367E-4</v>
      </c>
      <c r="E11" s="12">
        <v>-2.6095519448547932E-3</v>
      </c>
      <c r="F11" s="12">
        <v>-5.2563919440080653E-3</v>
      </c>
      <c r="G11" s="12">
        <v>-2.7403670602916819E-3</v>
      </c>
      <c r="H11" s="12">
        <v>-1.7008164220924882E-2</v>
      </c>
    </row>
    <row r="12" spans="1:16" x14ac:dyDescent="0.25">
      <c r="A12" s="29">
        <v>43690</v>
      </c>
      <c r="B12" s="30">
        <v>1.3854930725346382E-2</v>
      </c>
      <c r="C12" s="30">
        <v>2.6626093571699982E-3</v>
      </c>
      <c r="D12" s="12">
        <v>2.2702382483497097E-4</v>
      </c>
      <c r="E12" s="12">
        <v>2.1474058350199332E-3</v>
      </c>
      <c r="F12" s="12">
        <v>4.3077453260962351E-3</v>
      </c>
      <c r="G12" s="12">
        <v>1.1446609741705416E-3</v>
      </c>
      <c r="H12" s="12">
        <v>1.7701970727209915E-2</v>
      </c>
      <c r="J12" s="28"/>
      <c r="K12" s="28"/>
      <c r="L12" s="28"/>
      <c r="M12" s="28"/>
      <c r="N12" s="28"/>
      <c r="O12" s="28"/>
      <c r="P12" s="28"/>
    </row>
    <row r="13" spans="1:16" x14ac:dyDescent="0.25">
      <c r="A13" s="29">
        <v>43691</v>
      </c>
      <c r="B13" s="30">
        <v>-2.7833601286173626E-2</v>
      </c>
      <c r="C13" s="30">
        <v>-2.6555386949924653E-3</v>
      </c>
      <c r="D13" s="12">
        <v>2.2794642674495158E-4</v>
      </c>
      <c r="E13" s="12">
        <v>-7.3889805669691278E-5</v>
      </c>
      <c r="F13" s="12">
        <v>-2.4305853421402457E-4</v>
      </c>
      <c r="G13" s="12">
        <v>1.1433522235004823E-3</v>
      </c>
      <c r="H13" s="12">
        <v>-4.7410896956794346E-3</v>
      </c>
      <c r="J13" s="23"/>
      <c r="K13" s="24"/>
      <c r="L13" s="24"/>
      <c r="M13" s="24"/>
      <c r="N13" s="24"/>
      <c r="O13" s="24"/>
      <c r="P13" s="24"/>
    </row>
    <row r="14" spans="1:16" x14ac:dyDescent="0.25">
      <c r="A14" s="29">
        <v>43692</v>
      </c>
      <c r="B14" s="30">
        <v>-1.4366925064599467E-2</v>
      </c>
      <c r="C14" s="30">
        <v>-7.607455306199995E-4</v>
      </c>
      <c r="D14" s="12">
        <v>2.2692057098283591E-4</v>
      </c>
      <c r="E14" s="12">
        <v>-1.3301147839795968E-3</v>
      </c>
      <c r="F14" s="12">
        <v>-1.7447264926707673E-3</v>
      </c>
      <c r="G14" s="12">
        <v>-8.0510728852634106E-4</v>
      </c>
      <c r="H14" s="12">
        <v>2.6700851848200369E-3</v>
      </c>
      <c r="J14" s="24"/>
      <c r="K14" s="25"/>
      <c r="L14" s="25"/>
      <c r="M14" s="25"/>
      <c r="N14" s="25"/>
      <c r="O14" s="25"/>
      <c r="P14" s="25"/>
    </row>
    <row r="15" spans="1:16" x14ac:dyDescent="0.25">
      <c r="A15" s="29">
        <v>43693</v>
      </c>
      <c r="B15" s="30">
        <v>8.2843959731544459E-3</v>
      </c>
      <c r="C15" s="30">
        <v>3.806623524933439E-3</v>
      </c>
      <c r="D15" s="12">
        <v>2.278427767998803E-4</v>
      </c>
      <c r="E15" s="12">
        <v>1.5045382794001139E-3</v>
      </c>
      <c r="F15" s="12">
        <v>2.7792501754939636E-3</v>
      </c>
      <c r="G15" s="12">
        <v>2.2113920411184207E-3</v>
      </c>
      <c r="H15" s="12">
        <v>5.2805580142680775E-3</v>
      </c>
      <c r="J15" s="26"/>
      <c r="K15" s="24"/>
      <c r="L15" s="25"/>
      <c r="M15" s="25"/>
      <c r="N15" s="25"/>
      <c r="O15" s="25"/>
      <c r="P15" s="25"/>
    </row>
    <row r="16" spans="1:16" x14ac:dyDescent="0.25">
      <c r="A16" s="29">
        <v>43696</v>
      </c>
      <c r="B16" s="30">
        <v>-3.9521580863235428E-3</v>
      </c>
      <c r="C16" s="30">
        <v>-1.5168752370117167E-3</v>
      </c>
      <c r="D16" s="12">
        <v>2.2779087629398731E-4</v>
      </c>
      <c r="E16" s="12">
        <v>1.8347494150967592E-3</v>
      </c>
      <c r="F16" s="12">
        <v>1.2714830635598418E-3</v>
      </c>
      <c r="G16" s="12">
        <v>6.5168268719939526E-4</v>
      </c>
      <c r="H16" s="12">
        <v>2.6715632784219956E-3</v>
      </c>
      <c r="J16" s="26"/>
      <c r="K16" s="26"/>
      <c r="L16" s="24"/>
      <c r="M16" s="27"/>
      <c r="N16" s="27"/>
      <c r="O16" s="27"/>
      <c r="P16" s="27"/>
    </row>
    <row r="17" spans="1:16" x14ac:dyDescent="0.25">
      <c r="A17" s="29">
        <v>43697</v>
      </c>
      <c r="B17" s="30">
        <v>-2.4015871358461505E-3</v>
      </c>
      <c r="C17" s="30">
        <v>-3.418154196733747E-3</v>
      </c>
      <c r="D17" s="12">
        <v>2.2773899942785114E-4</v>
      </c>
      <c r="E17" s="12">
        <v>-1.9665925097408499E-3</v>
      </c>
      <c r="F17" s="12">
        <v>-3.2388779499471498E-3</v>
      </c>
      <c r="G17" s="12">
        <v>-3.2173574487665002E-3</v>
      </c>
      <c r="H17" s="12">
        <v>-9.6745624305741851E-3</v>
      </c>
      <c r="J17" s="26"/>
      <c r="K17" s="26"/>
      <c r="L17" s="26"/>
      <c r="M17" s="24"/>
      <c r="N17" s="27"/>
      <c r="O17" s="27"/>
      <c r="P17" s="27"/>
    </row>
    <row r="18" spans="1:16" x14ac:dyDescent="0.25">
      <c r="A18" s="29">
        <v>43698</v>
      </c>
      <c r="B18" s="30">
        <v>2.0828972158258185E-2</v>
      </c>
      <c r="C18" s="30">
        <v>7.6219512195119243E-4</v>
      </c>
      <c r="D18" s="12">
        <v>2.2671412419272841E-4</v>
      </c>
      <c r="E18" s="12">
        <v>1.8226825453515616E-3</v>
      </c>
      <c r="F18" s="12">
        <v>2.2616985642507359E-3</v>
      </c>
      <c r="G18" s="12">
        <v>6.4980949574078295E-4</v>
      </c>
      <c r="H18" s="12">
        <v>1.2664175767542973E-2</v>
      </c>
      <c r="J18" s="26"/>
      <c r="K18" s="26"/>
      <c r="L18" s="26"/>
      <c r="M18" s="26"/>
      <c r="N18" s="24"/>
      <c r="O18" s="27"/>
      <c r="P18" s="27"/>
    </row>
    <row r="19" spans="1:16" x14ac:dyDescent="0.25">
      <c r="A19" s="29">
        <v>43699</v>
      </c>
      <c r="B19" s="30">
        <v>-5.4342253665539131E-3</v>
      </c>
      <c r="C19" s="30">
        <v>0</v>
      </c>
      <c r="D19" s="12">
        <v>2.2763553799332037E-4</v>
      </c>
      <c r="E19" s="12">
        <v>1.5120410095024184E-3</v>
      </c>
      <c r="F19" s="12">
        <v>2.7707556736222827E-3</v>
      </c>
      <c r="G19" s="12">
        <v>1.6678258647861988E-4</v>
      </c>
      <c r="H19" s="12">
        <v>-9.6693559250999872E-3</v>
      </c>
      <c r="J19" s="26"/>
      <c r="K19" s="26"/>
      <c r="L19" s="26"/>
      <c r="M19" s="26"/>
      <c r="N19" s="26"/>
      <c r="O19" s="24"/>
      <c r="P19" s="27"/>
    </row>
    <row r="20" spans="1:16" x14ac:dyDescent="0.25">
      <c r="A20" s="29">
        <v>43700</v>
      </c>
      <c r="B20" s="30">
        <v>-3.0927835051546393E-2</v>
      </c>
      <c r="C20" s="30">
        <v>3.8080731150036407E-4</v>
      </c>
      <c r="D20" s="12">
        <v>2.2758373184794678E-4</v>
      </c>
      <c r="E20" s="12">
        <v>-1.9639130968455154E-3</v>
      </c>
      <c r="F20" s="12">
        <v>-3.7173662246656747E-3</v>
      </c>
      <c r="G20" s="12">
        <v>-2.756775743211981E-3</v>
      </c>
      <c r="H20" s="12">
        <v>-4.7836404032465252E-3</v>
      </c>
      <c r="J20" s="26"/>
      <c r="K20" s="26"/>
      <c r="L20" s="26"/>
      <c r="M20" s="26"/>
      <c r="N20" s="26"/>
      <c r="O20" s="26"/>
      <c r="P20" s="26"/>
    </row>
    <row r="21" spans="1:16" x14ac:dyDescent="0.25">
      <c r="A21" s="29">
        <v>43703</v>
      </c>
      <c r="B21" s="30">
        <v>-1.4361702127659526E-2</v>
      </c>
      <c r="C21" s="30">
        <v>-2.2839741149600634E-3</v>
      </c>
      <c r="D21" s="12">
        <v>2.2753194927793707E-4</v>
      </c>
      <c r="E21" s="12">
        <v>-1.6357151641864798E-3</v>
      </c>
      <c r="F21" s="12">
        <v>-1.243745532523266E-3</v>
      </c>
      <c r="G21" s="12">
        <v>-1.2879170609874091E-3</v>
      </c>
      <c r="H21" s="12">
        <v>-2.2856188256019649E-3</v>
      </c>
      <c r="J21" s="26"/>
      <c r="K21" s="26"/>
      <c r="L21" s="26"/>
      <c r="M21" s="26"/>
      <c r="N21" s="26"/>
      <c r="O21" s="26"/>
      <c r="P21" s="26"/>
    </row>
    <row r="22" spans="1:16" x14ac:dyDescent="0.25">
      <c r="A22" s="29">
        <v>43704</v>
      </c>
      <c r="B22" s="30">
        <v>1.0793308148947744E-2</v>
      </c>
      <c r="C22" s="30">
        <v>1.1446012972147201E-3</v>
      </c>
      <c r="D22" s="12">
        <v>2.2748019026685995E-4</v>
      </c>
      <c r="E22" s="12">
        <v>-4.7550414526281726E-3</v>
      </c>
      <c r="F22" s="12">
        <v>-7.6721583670898985E-3</v>
      </c>
      <c r="G22" s="12">
        <v>-4.6382057054917825E-3</v>
      </c>
      <c r="H22" s="12">
        <v>-1.2116415002435543E-2</v>
      </c>
    </row>
    <row r="23" spans="1:16" x14ac:dyDescent="0.25">
      <c r="A23" s="29">
        <v>43705</v>
      </c>
      <c r="B23" s="30">
        <v>9.930592632140911E-3</v>
      </c>
      <c r="C23" s="30">
        <v>3.0487804878047697E-3</v>
      </c>
      <c r="D23" s="12">
        <v>2.2742845479850615E-4</v>
      </c>
      <c r="E23" s="12">
        <v>-1.9309081457092869E-3</v>
      </c>
      <c r="F23" s="12">
        <v>-3.6926450012260137E-3</v>
      </c>
      <c r="G23" s="12">
        <v>-2.236856232776252E-3</v>
      </c>
      <c r="H23" s="12">
        <v>-1.9406779661017004E-2</v>
      </c>
    </row>
    <row r="24" spans="1:16" x14ac:dyDescent="0.25">
      <c r="A24" s="29">
        <v>43706</v>
      </c>
      <c r="B24" s="30">
        <v>2.4106576443222671E-2</v>
      </c>
      <c r="C24" s="30">
        <v>2.6595744680850686E-3</v>
      </c>
      <c r="D24" s="12">
        <v>2.2737674285711051E-4</v>
      </c>
      <c r="E24" s="12">
        <v>-1.6122031375954693E-3</v>
      </c>
      <c r="F24" s="12">
        <v>-3.1996062023136318E-3</v>
      </c>
      <c r="G24" s="12">
        <v>-1.7540398514984679E-3</v>
      </c>
      <c r="H24" s="12">
        <v>-4.7375492021589638E-3</v>
      </c>
    </row>
    <row r="25" spans="1:16" x14ac:dyDescent="0.25">
      <c r="A25" s="29">
        <v>43707</v>
      </c>
      <c r="B25" s="30">
        <v>6.8139582903159468E-3</v>
      </c>
      <c r="C25" s="30">
        <v>6.8207654414551566E-3</v>
      </c>
      <c r="D25" s="12">
        <v>2.282965290185679E-4</v>
      </c>
      <c r="E25" s="12">
        <v>3.6892118501956617E-3</v>
      </c>
      <c r="F25" s="12">
        <v>5.2578068264341749E-3</v>
      </c>
      <c r="G25" s="12">
        <v>2.6482594072498866E-3</v>
      </c>
      <c r="H25" s="12">
        <v>5.2258482135809636E-3</v>
      </c>
    </row>
    <row r="26" spans="1:16" x14ac:dyDescent="0.25">
      <c r="A26" s="29">
        <v>43710</v>
      </c>
      <c r="B26" s="30">
        <v>-7.7932731747333284E-3</v>
      </c>
      <c r="C26" s="30">
        <v>0</v>
      </c>
      <c r="D26" s="12">
        <v>2.2727316875137404E-4</v>
      </c>
      <c r="E26" s="12">
        <v>2.4380584638994396E-3</v>
      </c>
      <c r="F26" s="12">
        <v>3.2508813500549127E-3</v>
      </c>
      <c r="G26" s="12">
        <v>2.555253321291806E-3</v>
      </c>
      <c r="H26" s="12">
        <v>7.6252552222395575E-3</v>
      </c>
    </row>
    <row r="27" spans="1:16" x14ac:dyDescent="0.25">
      <c r="A27" s="29">
        <v>43711</v>
      </c>
      <c r="B27" s="30">
        <v>-8.8879702356345902E-3</v>
      </c>
      <c r="C27" s="30">
        <v>0</v>
      </c>
      <c r="D27" s="12">
        <v>2.2722152739484969E-4</v>
      </c>
      <c r="E27" s="12">
        <v>-6.7902072865089202E-4</v>
      </c>
      <c r="F27" s="12">
        <v>-1.2097296830220206E-3</v>
      </c>
      <c r="G27" s="12">
        <v>-7.935770305921297E-4</v>
      </c>
      <c r="H27" s="12">
        <v>-2.2835142739124903E-3</v>
      </c>
    </row>
    <row r="28" spans="1:16" x14ac:dyDescent="0.25">
      <c r="A28" s="29">
        <v>43712</v>
      </c>
      <c r="B28" s="30">
        <v>1.5328467153284731E-2</v>
      </c>
      <c r="C28" s="30">
        <v>1.8818216033120727E-3</v>
      </c>
      <c r="D28" s="12">
        <v>2.2716990950089055E-4</v>
      </c>
      <c r="E28" s="12">
        <v>3.3727021150424807E-3</v>
      </c>
      <c r="F28" s="12">
        <v>6.2434213372168923E-3</v>
      </c>
      <c r="G28" s="12">
        <v>3.0301512571371259E-3</v>
      </c>
      <c r="H28" s="12">
        <v>1.2615413457482516E-2</v>
      </c>
    </row>
    <row r="29" spans="1:16" x14ac:dyDescent="0.25">
      <c r="A29" s="29">
        <v>43713</v>
      </c>
      <c r="B29" s="30">
        <v>1.1605217212693697E-2</v>
      </c>
      <c r="C29" s="30">
        <v>-7.5131480090162572E-4</v>
      </c>
      <c r="D29" s="12">
        <v>2.2808890614389732E-4</v>
      </c>
      <c r="E29" s="12">
        <v>2.4256005516087864E-3</v>
      </c>
      <c r="F29" s="12">
        <v>3.7400051586278238E-3</v>
      </c>
      <c r="G29" s="12">
        <v>1.5943161025926411E-3</v>
      </c>
      <c r="H29" s="12">
        <v>7.6215161262951359E-3</v>
      </c>
    </row>
    <row r="30" spans="1:16" x14ac:dyDescent="0.25">
      <c r="A30" s="29">
        <v>43714</v>
      </c>
      <c r="B30" s="30">
        <v>6.3959390862944332E-3</v>
      </c>
      <c r="C30" s="30">
        <v>0</v>
      </c>
      <c r="D30" s="12">
        <v>2.2706652369897107E-4</v>
      </c>
      <c r="E30" s="12">
        <v>-6.1414498734757572E-5</v>
      </c>
      <c r="F30" s="12">
        <v>-2.1985238482734593E-3</v>
      </c>
      <c r="G30" s="12">
        <v>-8.7601222143884883E-4</v>
      </c>
      <c r="H30" s="12">
        <v>-7.2729499850713308E-3</v>
      </c>
    </row>
    <row r="31" spans="1:16" x14ac:dyDescent="0.25">
      <c r="A31" s="29">
        <v>43717</v>
      </c>
      <c r="B31" s="30">
        <v>1.2105316251387332E-3</v>
      </c>
      <c r="C31" s="30">
        <v>-7.5187969924817022E-4</v>
      </c>
      <c r="D31" s="12">
        <v>2.2798512566835072E-4</v>
      </c>
      <c r="E31" s="12">
        <v>8.5985578990022127E-4</v>
      </c>
      <c r="F31" s="12">
        <v>1.7455253029632356E-3</v>
      </c>
      <c r="G31" s="12">
        <v>2.0636414182457763E-3</v>
      </c>
      <c r="H31" s="12">
        <v>5.1283633194776357E-3</v>
      </c>
    </row>
    <row r="32" spans="1:16" x14ac:dyDescent="0.25">
      <c r="A32" s="29">
        <v>43718</v>
      </c>
      <c r="B32" s="30">
        <v>-6.0453400503779342E-4</v>
      </c>
      <c r="C32" s="30">
        <v>0</v>
      </c>
      <c r="D32" s="12">
        <v>2.2696323195625645E-4</v>
      </c>
      <c r="E32" s="12">
        <v>-6.7502055744417255E-4</v>
      </c>
      <c r="F32" s="12">
        <v>-1.6996357923301231E-3</v>
      </c>
      <c r="G32" s="12">
        <v>-1.7570629305960761E-3</v>
      </c>
      <c r="H32" s="12">
        <v>-9.6519764301497002E-3</v>
      </c>
    </row>
    <row r="33" spans="1:8" x14ac:dyDescent="0.25">
      <c r="A33" s="29">
        <v>43719</v>
      </c>
      <c r="B33" s="30">
        <v>5.6457304163726185E-3</v>
      </c>
      <c r="C33" s="30">
        <v>-2.2573363431150906E-3</v>
      </c>
      <c r="D33" s="12">
        <v>2.2788143959018292E-4</v>
      </c>
      <c r="E33" s="12">
        <v>2.4562782472004052E-4</v>
      </c>
      <c r="F33" s="12">
        <v>7.5826942886569881E-4</v>
      </c>
      <c r="G33" s="12">
        <v>1.5321192772677072E-4</v>
      </c>
      <c r="H33" s="12">
        <v>1.7043957916929031E-4</v>
      </c>
    </row>
    <row r="34" spans="1:8" x14ac:dyDescent="0.25">
      <c r="A34" s="29">
        <v>43720</v>
      </c>
      <c r="B34" s="30">
        <v>6.115288220551296E-3</v>
      </c>
      <c r="C34" s="30">
        <v>1.5082956259426794E-3</v>
      </c>
      <c r="D34" s="12">
        <v>2.2782952147082369E-4</v>
      </c>
      <c r="E34" s="12">
        <v>1.4856834143706088E-3</v>
      </c>
      <c r="F34" s="12">
        <v>3.23092538849723E-3</v>
      </c>
      <c r="G34" s="12">
        <v>3.4877092981830948E-3</v>
      </c>
      <c r="H34" s="12">
        <v>1.2602633617350811E-2</v>
      </c>
    </row>
    <row r="35" spans="1:8" x14ac:dyDescent="0.25">
      <c r="A35" s="29">
        <v>43721</v>
      </c>
      <c r="B35" s="30">
        <v>-7.7720207253886286E-3</v>
      </c>
      <c r="C35" s="30">
        <v>7.5301204819266943E-4</v>
      </c>
      <c r="D35" s="12">
        <v>2.268083605050375E-4</v>
      </c>
      <c r="E35" s="12">
        <v>5.5170722736463951E-4</v>
      </c>
      <c r="F35" s="12">
        <v>-2.2800142500889464E-4</v>
      </c>
      <c r="G35" s="12">
        <v>2.2010870529931559E-4</v>
      </c>
      <c r="H35" s="12">
        <v>-7.1293611878188168E-3</v>
      </c>
    </row>
    <row r="36" spans="1:8" x14ac:dyDescent="0.25">
      <c r="A36" s="29">
        <v>43724</v>
      </c>
      <c r="B36" s="30">
        <v>2.2092789716809946E-3</v>
      </c>
      <c r="C36" s="30">
        <v>-7.5244544770503019E-4</v>
      </c>
      <c r="D36" s="12">
        <v>2.2772597684750373E-4</v>
      </c>
      <c r="E36" s="12">
        <v>-1.2988604337704768E-3</v>
      </c>
      <c r="F36" s="12">
        <v>-3.663108083068578E-3</v>
      </c>
      <c r="G36" s="12">
        <v>-1.2777692987531175E-3</v>
      </c>
      <c r="H36" s="12">
        <v>-2.2959281944605614E-3</v>
      </c>
    </row>
    <row r="37" spans="1:8" x14ac:dyDescent="0.25">
      <c r="A37" s="29">
        <v>43725</v>
      </c>
      <c r="B37" s="30">
        <v>7.5150300601203313E-3</v>
      </c>
      <c r="C37" s="30">
        <v>1.1295180722892262E-3</v>
      </c>
      <c r="D37" s="12">
        <v>2.2767412953395016E-4</v>
      </c>
      <c r="E37" s="12">
        <v>1.7913231252453254E-3</v>
      </c>
      <c r="F37" s="12">
        <v>2.2316958026953326E-3</v>
      </c>
      <c r="G37" s="12">
        <v>1.0981551703916903E-3</v>
      </c>
      <c r="H37" s="12">
        <v>1.7761029213025914E-4</v>
      </c>
    </row>
    <row r="38" spans="1:8" x14ac:dyDescent="0.25">
      <c r="A38" s="29">
        <v>43726</v>
      </c>
      <c r="B38" s="30">
        <v>7.956240676281201E-4</v>
      </c>
      <c r="C38" s="30">
        <v>0</v>
      </c>
      <c r="D38" s="12">
        <v>2.2762230582351606E-4</v>
      </c>
      <c r="E38" s="12">
        <v>5.4990814451929548E-3</v>
      </c>
      <c r="F38" s="12">
        <v>9.1923834537097626E-3</v>
      </c>
      <c r="G38" s="12">
        <v>5.3853526926763706E-3</v>
      </c>
      <c r="H38" s="12">
        <v>2.2637430512661982E-2</v>
      </c>
    </row>
    <row r="39" spans="1:8" x14ac:dyDescent="0.25">
      <c r="A39" s="29">
        <v>43727</v>
      </c>
      <c r="B39" s="30">
        <v>-1.8881049388850268E-3</v>
      </c>
      <c r="C39" s="30">
        <v>1.8804061677322181E-3</v>
      </c>
      <c r="D39" s="12">
        <v>2.0820280308764261E-4</v>
      </c>
      <c r="E39" s="12">
        <v>3.9464548898282548E-3</v>
      </c>
      <c r="F39" s="12">
        <v>4.7099091963451745E-3</v>
      </c>
      <c r="G39" s="12">
        <v>2.9942762714199045E-3</v>
      </c>
      <c r="H39" s="12">
        <v>1.509980974239733E-2</v>
      </c>
    </row>
    <row r="40" spans="1:8" x14ac:dyDescent="0.25">
      <c r="A40" s="29">
        <v>43728</v>
      </c>
      <c r="B40" s="30">
        <v>3.1859816806054653E-3</v>
      </c>
      <c r="C40" s="30">
        <v>1.5015015015014122E-3</v>
      </c>
      <c r="D40" s="12">
        <v>2.0912764725578015E-4</v>
      </c>
      <c r="E40" s="12">
        <v>-1.9290731955886598E-3</v>
      </c>
      <c r="F40" s="12">
        <v>-4.1669599493208143E-3</v>
      </c>
      <c r="G40" s="12">
        <v>3.0627871362940429E-3</v>
      </c>
      <c r="H40" s="12">
        <v>-4.6856870853538846E-3</v>
      </c>
    </row>
    <row r="41" spans="1:8" x14ac:dyDescent="0.25">
      <c r="A41" s="29">
        <v>43731</v>
      </c>
      <c r="B41" s="30">
        <v>1.9849146486694558E-4</v>
      </c>
      <c r="C41" s="30">
        <v>-3.7481259370319986E-4</v>
      </c>
      <c r="D41" s="12">
        <v>2.0908392202723114E-4</v>
      </c>
      <c r="E41" s="12">
        <v>3.01468443061359E-3</v>
      </c>
      <c r="F41" s="12">
        <v>4.2126691075643485E-3</v>
      </c>
      <c r="G41" s="12">
        <v>2.9902605948934902E-3</v>
      </c>
      <c r="H41" s="12">
        <v>7.5996472926724845E-3</v>
      </c>
    </row>
    <row r="42" spans="1:8" x14ac:dyDescent="0.25">
      <c r="A42" s="29">
        <v>43732</v>
      </c>
      <c r="B42" s="30">
        <v>-7.7396308791426449E-3</v>
      </c>
      <c r="C42" s="30">
        <v>3.7495313085855742E-4</v>
      </c>
      <c r="D42" s="12">
        <v>2.0807243630560635E-4</v>
      </c>
      <c r="E42" s="12">
        <v>-3.757029280589963E-4</v>
      </c>
      <c r="F42" s="12">
        <v>2.5338907893068807E-4</v>
      </c>
      <c r="G42" s="12">
        <v>-3.3942549610355144E-4</v>
      </c>
      <c r="H42" s="12">
        <v>7.6090745259160819E-3</v>
      </c>
    </row>
    <row r="43" spans="1:8" x14ac:dyDescent="0.25">
      <c r="A43" s="29">
        <v>43733</v>
      </c>
      <c r="B43" s="30">
        <v>4.4999999999999485E-3</v>
      </c>
      <c r="C43" s="30">
        <v>1.4992503748125774E-3</v>
      </c>
      <c r="D43" s="12">
        <v>2.0899672862073615E-4</v>
      </c>
      <c r="E43" s="12">
        <v>-2.5217928977582238E-3</v>
      </c>
      <c r="F43" s="12">
        <v>-4.644289634789911E-3</v>
      </c>
      <c r="G43" s="12">
        <v>-3.9029683562027406E-3</v>
      </c>
      <c r="H43" s="12">
        <v>-1.4786736834357717E-2</v>
      </c>
    </row>
    <row r="44" spans="1:8" x14ac:dyDescent="0.25">
      <c r="A44" s="29">
        <v>43734</v>
      </c>
      <c r="B44" s="30">
        <v>9.7560975609756184E-3</v>
      </c>
      <c r="C44" s="30">
        <v>-7.4850299401196807E-4</v>
      </c>
      <c r="D44" s="12">
        <v>2.0895305811508003E-4</v>
      </c>
      <c r="E44" s="12">
        <v>3.9137991807762784E-3</v>
      </c>
      <c r="F44" s="12">
        <v>6.6737363025803909E-3</v>
      </c>
      <c r="G44" s="12">
        <v>3.9112329344790364E-3</v>
      </c>
      <c r="H44" s="12">
        <v>2.0096222806598174E-2</v>
      </c>
    </row>
    <row r="45" spans="1:8" x14ac:dyDescent="0.25">
      <c r="A45" s="29">
        <v>43735</v>
      </c>
      <c r="B45" s="30">
        <v>-1.8732130533374303E-3</v>
      </c>
      <c r="C45" s="30">
        <v>2.9962546816479918E-3</v>
      </c>
      <c r="D45" s="12">
        <v>2.0890940585593931E-4</v>
      </c>
      <c r="E45" s="12">
        <v>5.4482716871473436E-4</v>
      </c>
      <c r="F45" s="12">
        <v>7.4441338820441239E-4</v>
      </c>
      <c r="G45" s="12">
        <v>1.0781369233892057E-3</v>
      </c>
      <c r="H45" s="12">
        <v>5.1118304454176311E-3</v>
      </c>
    </row>
    <row r="46" spans="1:8" x14ac:dyDescent="0.25">
      <c r="A46" s="29">
        <v>43738</v>
      </c>
      <c r="B46" s="30">
        <v>-2.0742789411298812E-3</v>
      </c>
      <c r="C46" s="30">
        <v>2.2404779686333587E-3</v>
      </c>
      <c r="D46" s="12">
        <v>2.0789880066551802E-4</v>
      </c>
      <c r="E46" s="12">
        <v>2.2991287512108549E-4</v>
      </c>
      <c r="F46" s="12">
        <v>2.5263157894728216E-4</v>
      </c>
      <c r="G46" s="12">
        <v>1.1189358919660997E-4</v>
      </c>
      <c r="H46" s="12">
        <v>-2.3243274751537646E-3</v>
      </c>
    </row>
    <row r="47" spans="1:8" x14ac:dyDescent="0.25">
      <c r="A47" s="29">
        <v>43739</v>
      </c>
      <c r="B47" s="30">
        <v>1.1877660100960696E-3</v>
      </c>
      <c r="C47" s="30">
        <v>-2.6080476900148808E-3</v>
      </c>
      <c r="D47" s="12">
        <v>2.0882235791375159E-4</v>
      </c>
      <c r="E47" s="12">
        <v>-6.7748218584795517E-4</v>
      </c>
      <c r="F47" s="12">
        <v>-1.6978166919233706E-3</v>
      </c>
      <c r="G47" s="12">
        <v>-3.6011719542117238E-4</v>
      </c>
      <c r="H47" s="12">
        <v>-4.7763374109913714E-3</v>
      </c>
    </row>
    <row r="48" spans="1:8" x14ac:dyDescent="0.25">
      <c r="A48" s="29">
        <v>43740</v>
      </c>
      <c r="B48" s="30">
        <v>-3.7073652990608053E-2</v>
      </c>
      <c r="C48" s="30">
        <v>0</v>
      </c>
      <c r="D48" s="12">
        <v>2.0877876024094633E-4</v>
      </c>
      <c r="E48" s="12">
        <v>1.1500792949408201E-3</v>
      </c>
      <c r="F48" s="12">
        <v>2.7126934375307776E-3</v>
      </c>
      <c r="G48" s="12">
        <v>5.8408967700196435E-4</v>
      </c>
      <c r="H48" s="12">
        <v>1.394280514563917E-4</v>
      </c>
    </row>
    <row r="49" spans="1:8" x14ac:dyDescent="0.25">
      <c r="A49" s="29">
        <v>43741</v>
      </c>
      <c r="B49" s="30">
        <v>3.2854209445585258E-3</v>
      </c>
      <c r="C49" s="30">
        <v>-3.7355248412407338E-4</v>
      </c>
      <c r="D49" s="12">
        <v>2.087351807684712E-4</v>
      </c>
      <c r="E49" s="12">
        <v>1.136665941135151E-3</v>
      </c>
      <c r="F49" s="12">
        <v>1.2335295766749965E-3</v>
      </c>
      <c r="G49" s="12">
        <v>5.8724421669298366E-4</v>
      </c>
      <c r="H49" s="12">
        <v>1.2561449849585404E-2</v>
      </c>
    </row>
    <row r="50" spans="1:8" x14ac:dyDescent="0.25">
      <c r="A50" s="29">
        <v>43742</v>
      </c>
      <c r="B50" s="30">
        <v>9.9263200982397937E-3</v>
      </c>
      <c r="C50" s="30">
        <v>2.2421524663676085E-3</v>
      </c>
      <c r="D50" s="12">
        <v>2.0869161948566806E-4</v>
      </c>
      <c r="E50" s="12">
        <v>2.6814184945405106E-3</v>
      </c>
      <c r="F50" s="12">
        <v>3.6960295682364475E-3</v>
      </c>
      <c r="G50" s="12">
        <v>2.0192139737991166E-3</v>
      </c>
      <c r="H50" s="12">
        <v>5.1158678859726248E-3</v>
      </c>
    </row>
    <row r="51" spans="1:8" x14ac:dyDescent="0.25">
      <c r="A51" s="29">
        <v>43745</v>
      </c>
      <c r="B51" s="30">
        <v>-1.9150876481913048E-2</v>
      </c>
      <c r="C51" s="30">
        <v>0</v>
      </c>
      <c r="D51" s="12">
        <v>2.086480763805465E-4</v>
      </c>
      <c r="E51" s="12">
        <v>2.2887705688212634E-4</v>
      </c>
      <c r="F51" s="12">
        <v>7.3927355911407311E-4</v>
      </c>
      <c r="G51" s="12">
        <v>-1.7745826767261441E-3</v>
      </c>
      <c r="H51" s="12">
        <v>-4.7870346339070613E-3</v>
      </c>
    </row>
    <row r="52" spans="1:8" x14ac:dyDescent="0.25">
      <c r="A52" s="29">
        <v>43746</v>
      </c>
      <c r="B52" s="30">
        <v>-6.7148760330577595E-3</v>
      </c>
      <c r="C52" s="30">
        <v>3.7285607755399575E-4</v>
      </c>
      <c r="D52" s="12">
        <v>2.0957031325452569E-4</v>
      </c>
      <c r="E52" s="12">
        <v>-1.2886442739634685E-3</v>
      </c>
      <c r="F52" s="12">
        <v>-2.1883058052826199E-3</v>
      </c>
      <c r="G52" s="12">
        <v>-1.7707522029625222E-3</v>
      </c>
      <c r="H52" s="12">
        <v>2.6151082263625725E-3</v>
      </c>
    </row>
    <row r="53" spans="1:8" x14ac:dyDescent="0.25">
      <c r="A53" s="29">
        <v>43747</v>
      </c>
      <c r="B53" s="30">
        <v>1.4040561622464809E-2</v>
      </c>
      <c r="C53" s="30">
        <v>7.4543421543049604E-4</v>
      </c>
      <c r="D53" s="12">
        <v>2.0856084328091384E-4</v>
      </c>
      <c r="E53" s="12">
        <v>3.2679738562091387E-3</v>
      </c>
      <c r="F53" s="12">
        <v>3.6738000782254865E-3</v>
      </c>
      <c r="G53" s="12">
        <v>9.4117811708405164E-4</v>
      </c>
      <c r="H53" s="12">
        <v>-1.025251977890973E-2</v>
      </c>
    </row>
    <row r="54" spans="1:8" x14ac:dyDescent="0.25">
      <c r="A54" s="29">
        <v>43748</v>
      </c>
      <c r="B54" s="30">
        <v>5.9487179487178743E-3</v>
      </c>
      <c r="C54" s="30">
        <v>1.4897579143389184E-3</v>
      </c>
      <c r="D54" s="12">
        <v>2.0851735472571242E-4</v>
      </c>
      <c r="E54" s="12">
        <v>3.5698402586632483E-3</v>
      </c>
      <c r="F54" s="12">
        <v>4.6624264102099744E-3</v>
      </c>
      <c r="G54" s="12">
        <v>1.9714696187442815E-3</v>
      </c>
      <c r="H54" s="12">
        <v>5.0662111456645231E-3</v>
      </c>
    </row>
    <row r="55" spans="1:8" x14ac:dyDescent="0.25">
      <c r="A55" s="29">
        <v>43749</v>
      </c>
      <c r="B55" s="30">
        <v>1.926998368678623E-2</v>
      </c>
      <c r="C55" s="30">
        <v>2.9750836742283848E-3</v>
      </c>
      <c r="D55" s="12">
        <v>2.0847388430267344E-4</v>
      </c>
      <c r="E55" s="12">
        <v>3.8685414520802652E-3</v>
      </c>
      <c r="F55" s="12">
        <v>4.1697836145513367E-3</v>
      </c>
      <c r="G55" s="12">
        <v>5.2434195607808931E-3</v>
      </c>
      <c r="H55" s="12">
        <v>1.7511621150493983E-2</v>
      </c>
    </row>
    <row r="56" spans="1:8" x14ac:dyDescent="0.25">
      <c r="A56" s="29">
        <v>43752</v>
      </c>
      <c r="B56" s="30">
        <v>3.8011403421025491E-3</v>
      </c>
      <c r="C56" s="30">
        <v>0</v>
      </c>
      <c r="D56" s="12">
        <v>2.0843043200091671E-4</v>
      </c>
      <c r="E56" s="12">
        <v>2.9468962143717192E-3</v>
      </c>
      <c r="F56" s="12">
        <v>6.1390318263965238E-3</v>
      </c>
      <c r="G56" s="12">
        <v>2.4362480392021713E-3</v>
      </c>
      <c r="H56" s="12">
        <v>1.0036333526065144E-2</v>
      </c>
    </row>
    <row r="57" spans="1:8" x14ac:dyDescent="0.25">
      <c r="A57" s="29">
        <v>43753</v>
      </c>
      <c r="B57" s="30">
        <v>2.2919780767314268E-3</v>
      </c>
      <c r="C57" s="30">
        <v>3.3370411568409697E-3</v>
      </c>
      <c r="D57" s="12">
        <v>2.0935175242864368E-4</v>
      </c>
      <c r="E57" s="12">
        <v>1.4274838218499841E-3</v>
      </c>
      <c r="F57" s="12">
        <v>1.2203148137990283E-3</v>
      </c>
      <c r="G57" s="12">
        <v>4.3517396572616551E-3</v>
      </c>
      <c r="H57" s="12">
        <v>2.621963716545217E-3</v>
      </c>
    </row>
    <row r="58" spans="1:8" x14ac:dyDescent="0.25">
      <c r="A58" s="29">
        <v>43754</v>
      </c>
      <c r="B58" s="30">
        <v>8.1527142573076805E-3</v>
      </c>
      <c r="C58" s="30">
        <v>3.6954915003695188E-3</v>
      </c>
      <c r="D58" s="12">
        <v>2.0834338075714776E-4</v>
      </c>
      <c r="E58" s="12">
        <v>-1.5917514016915435E-3</v>
      </c>
      <c r="F58" s="12">
        <v>-2.6978540419879682E-3</v>
      </c>
      <c r="G58" s="12">
        <v>-1.7683130706946937E-3</v>
      </c>
      <c r="H58" s="12">
        <v>-2.3190571517184289E-3</v>
      </c>
    </row>
    <row r="59" spans="1:8" x14ac:dyDescent="0.25">
      <c r="A59" s="29">
        <v>43755</v>
      </c>
      <c r="B59" s="30">
        <v>-3.4516765285996787E-3</v>
      </c>
      <c r="C59" s="30">
        <v>3.6818851251840812E-4</v>
      </c>
      <c r="D59" s="12">
        <v>2.0926433460699556E-4</v>
      </c>
      <c r="E59" s="12">
        <v>3.5455086258180391E-3</v>
      </c>
      <c r="F59" s="12">
        <v>4.1607162473908943E-3</v>
      </c>
      <c r="G59" s="12">
        <v>3.4047666733427739E-3</v>
      </c>
      <c r="H59" s="12">
        <v>1.0067896480828509E-2</v>
      </c>
    </row>
    <row r="60" spans="1:8" x14ac:dyDescent="0.25">
      <c r="A60" s="29">
        <v>43756</v>
      </c>
      <c r="B60" s="30">
        <v>-2.9688273132112419E-3</v>
      </c>
      <c r="C60" s="30">
        <v>3.3124769966874634E-3</v>
      </c>
      <c r="D60" s="12">
        <v>2.0825640219701569E-4</v>
      </c>
      <c r="E60" s="12">
        <v>1.7190686204768824E-3</v>
      </c>
      <c r="F60" s="12">
        <v>4.649445485251702E-3</v>
      </c>
      <c r="G60" s="12">
        <v>2.9664808314404656E-3</v>
      </c>
      <c r="H60" s="12">
        <v>1.5108698693377276E-2</v>
      </c>
    </row>
    <row r="61" spans="1:8" x14ac:dyDescent="0.25">
      <c r="A61" s="29">
        <v>43759</v>
      </c>
      <c r="B61" s="30">
        <v>1.2406947890818865E-2</v>
      </c>
      <c r="C61" s="30">
        <v>5.5025678650035825E-3</v>
      </c>
      <c r="D61" s="12">
        <v>2.0917698976008481E-4</v>
      </c>
      <c r="E61" s="12">
        <v>5.0891789852425262E-4</v>
      </c>
      <c r="F61" s="12">
        <v>-2.5861951624528423E-4</v>
      </c>
      <c r="G61" s="12">
        <v>-3.6370873106827961E-4</v>
      </c>
      <c r="H61" s="12">
        <v>5.0921970177228992E-3</v>
      </c>
    </row>
    <row r="62" spans="1:8" x14ac:dyDescent="0.25">
      <c r="A62" s="29">
        <v>43760</v>
      </c>
      <c r="B62" s="30">
        <v>1.2156862745098085E-2</v>
      </c>
      <c r="C62" s="30">
        <v>2.1889821233127549E-3</v>
      </c>
      <c r="D62" s="12">
        <v>2.0816949622970427E-4</v>
      </c>
      <c r="E62" s="12">
        <v>2.1292703700193094E-4</v>
      </c>
      <c r="F62" s="12">
        <v>1.2117416403440995E-3</v>
      </c>
      <c r="G62" s="12">
        <v>-3.6040860037900302E-4</v>
      </c>
      <c r="H62" s="12">
        <v>5.0938209141453417E-3</v>
      </c>
    </row>
    <row r="63" spans="1:8" x14ac:dyDescent="0.25">
      <c r="A63" s="29">
        <v>43761</v>
      </c>
      <c r="B63" s="30">
        <v>1.5497869043008539E-3</v>
      </c>
      <c r="C63" s="30">
        <v>2.9122679286495146E-3</v>
      </c>
      <c r="D63" s="12">
        <v>2.0908971779642904E-4</v>
      </c>
      <c r="E63" s="12">
        <v>-9.9344797407563412E-4</v>
      </c>
      <c r="F63" s="12">
        <v>-1.7134231747283346E-3</v>
      </c>
      <c r="G63" s="12">
        <v>-3.0216563483975722E-4</v>
      </c>
      <c r="H63" s="12">
        <v>2.0463009699467349E-4</v>
      </c>
    </row>
    <row r="64" spans="1:8" x14ac:dyDescent="0.25">
      <c r="A64" s="29">
        <v>43762</v>
      </c>
      <c r="B64" s="30">
        <v>-3.8684719535784229E-3</v>
      </c>
      <c r="C64" s="30">
        <v>1.4519056261343977E-3</v>
      </c>
      <c r="D64" s="12">
        <v>2.0808266276439724E-4</v>
      </c>
      <c r="E64" s="12">
        <v>8.1685805611453333E-4</v>
      </c>
      <c r="F64" s="12">
        <v>7.2196264864943238E-4</v>
      </c>
      <c r="G64" s="12">
        <v>1.0510299062660433E-3</v>
      </c>
      <c r="H64" s="12">
        <v>1.5003137019564683E-4</v>
      </c>
    </row>
    <row r="65" spans="1:8" x14ac:dyDescent="0.25">
      <c r="A65" s="29">
        <v>43763</v>
      </c>
      <c r="B65" s="30">
        <v>3.5922330097086785E-3</v>
      </c>
      <c r="C65" s="30">
        <v>2.5371511417180415E-3</v>
      </c>
      <c r="D65" s="12">
        <v>2.0900251862476793E-4</v>
      </c>
      <c r="E65" s="12">
        <v>1.1119128449592619E-3</v>
      </c>
      <c r="F65" s="12">
        <v>2.1915496025264325E-3</v>
      </c>
      <c r="G65" s="12">
        <v>2.034661295801321E-3</v>
      </c>
      <c r="H65" s="12">
        <v>1.0125598330810615E-2</v>
      </c>
    </row>
    <row r="66" spans="1:8" x14ac:dyDescent="0.25">
      <c r="A66" s="29">
        <v>43766</v>
      </c>
      <c r="B66" s="30">
        <v>5.6109122569409919E-3</v>
      </c>
      <c r="C66" s="30">
        <v>1.0845986984815426E-3</v>
      </c>
      <c r="D66" s="12">
        <v>2.0895884569971379E-4</v>
      </c>
      <c r="E66" s="12">
        <v>2.0086727399482029E-4</v>
      </c>
      <c r="F66" s="12">
        <v>2.3089983022073213E-4</v>
      </c>
      <c r="G66" s="12">
        <v>-3.5611316180550467E-4</v>
      </c>
      <c r="H66" s="12">
        <v>-2.3153304577334666E-3</v>
      </c>
    </row>
    <row r="67" spans="1:8" x14ac:dyDescent="0.25">
      <c r="A67" s="29">
        <v>43767</v>
      </c>
      <c r="B67" s="30">
        <v>-4.3290043290044045E-3</v>
      </c>
      <c r="C67" s="30">
        <v>3.6114120621166812E-4</v>
      </c>
      <c r="D67" s="12">
        <v>2.0891519102272937E-4</v>
      </c>
      <c r="E67" s="12">
        <v>2.6107501476668737E-3</v>
      </c>
      <c r="F67" s="12">
        <v>4.1416582928222034E-3</v>
      </c>
      <c r="G67" s="12">
        <v>3.8569833320771796E-3</v>
      </c>
      <c r="H67" s="12">
        <v>1.0067658998646811E-2</v>
      </c>
    </row>
    <row r="68" spans="1:8" x14ac:dyDescent="0.25">
      <c r="A68" s="29">
        <v>43768</v>
      </c>
      <c r="B68" s="30">
        <v>7.6328502415459187E-3</v>
      </c>
      <c r="C68" s="30">
        <v>2.888086642599319E-3</v>
      </c>
      <c r="D68" s="12">
        <v>2.0887155458182427E-4</v>
      </c>
      <c r="E68" s="12">
        <v>-1.2843020584181186E-3</v>
      </c>
      <c r="F68" s="12">
        <v>-2.6775934114974254E-3</v>
      </c>
      <c r="G68" s="12">
        <v>1.0407283050801741E-3</v>
      </c>
      <c r="H68" s="12">
        <v>7.5826590214886913E-3</v>
      </c>
    </row>
    <row r="69" spans="1:8" x14ac:dyDescent="0.25">
      <c r="A69" s="29">
        <v>43769</v>
      </c>
      <c r="B69" s="30">
        <v>-1.0163965864416591E-2</v>
      </c>
      <c r="C69" s="30">
        <v>5.0395968322534124E-3</v>
      </c>
      <c r="D69" s="12">
        <v>1.8958112195455179E-4</v>
      </c>
      <c r="E69" s="12">
        <v>8.0224628961089728E-4</v>
      </c>
      <c r="F69" s="12">
        <v>3.6339475789501918E-3</v>
      </c>
      <c r="G69" s="12">
        <v>4.3187930558443721E-3</v>
      </c>
      <c r="H69" s="12">
        <v>1.7590745911447936E-2</v>
      </c>
    </row>
    <row r="70" spans="1:8" x14ac:dyDescent="0.25">
      <c r="A70" s="29">
        <v>43770</v>
      </c>
      <c r="B70" s="30">
        <v>1.0074590719751919E-2</v>
      </c>
      <c r="C70" s="30">
        <v>1.4326647564470996E-3</v>
      </c>
      <c r="D70" s="12">
        <v>1.8954518776537199E-4</v>
      </c>
      <c r="E70" s="12">
        <v>8.1339148886017121E-4</v>
      </c>
      <c r="F70" s="12">
        <v>2.661550724833539E-3</v>
      </c>
      <c r="G70" s="12">
        <v>-3.0885567276239811E-4</v>
      </c>
      <c r="H70" s="12">
        <v>1.262200619340681E-2</v>
      </c>
    </row>
    <row r="71" spans="1:8" x14ac:dyDescent="0.25">
      <c r="A71" s="29">
        <v>43773</v>
      </c>
      <c r="B71" s="30">
        <v>3.4525750455547399E-3</v>
      </c>
      <c r="C71" s="30">
        <v>2.1459227467810482E-3</v>
      </c>
      <c r="D71" s="12">
        <v>1.9047124317106423E-4</v>
      </c>
      <c r="E71" s="12">
        <v>8.0095171910143925E-4</v>
      </c>
      <c r="F71" s="12">
        <v>2.1694019996227887E-3</v>
      </c>
      <c r="G71" s="12">
        <v>1.5040146666893683E-3</v>
      </c>
      <c r="H71" s="12">
        <v>1.2580807494290358E-2</v>
      </c>
    </row>
    <row r="72" spans="1:8" x14ac:dyDescent="0.25">
      <c r="A72" s="29">
        <v>43774</v>
      </c>
      <c r="B72" s="30">
        <v>3.8229953168311681E-4</v>
      </c>
      <c r="C72" s="30">
        <v>0</v>
      </c>
      <c r="D72" s="12">
        <v>1.8947317800366292E-4</v>
      </c>
      <c r="E72" s="12">
        <v>-3.6602445655372629E-3</v>
      </c>
      <c r="F72" s="12">
        <v>-4.1277310924370259E-3</v>
      </c>
      <c r="G72" s="12">
        <v>-4.5425576633626452E-3</v>
      </c>
      <c r="H72" s="12">
        <v>-7.2508091852079293E-3</v>
      </c>
    </row>
    <row r="73" spans="1:8" x14ac:dyDescent="0.25">
      <c r="A73" s="29">
        <v>43775</v>
      </c>
      <c r="B73" s="30">
        <v>-3.057227476832014E-3</v>
      </c>
      <c r="C73" s="30">
        <v>4.282655246252709E-3</v>
      </c>
      <c r="D73" s="12">
        <v>1.8943728471954024E-4</v>
      </c>
      <c r="E73" s="12">
        <v>-3.898128898127684E-4</v>
      </c>
      <c r="F73" s="12">
        <v>-1.2150996381703472E-3</v>
      </c>
      <c r="G73" s="12">
        <v>-8.2071051054322108E-4</v>
      </c>
      <c r="H73" s="12">
        <v>-4.7878826776200922E-3</v>
      </c>
    </row>
    <row r="74" spans="1:8" x14ac:dyDescent="0.25">
      <c r="A74" s="29">
        <v>43776</v>
      </c>
      <c r="B74" s="30">
        <v>9.199808337326365E-3</v>
      </c>
      <c r="C74" s="30">
        <v>4.6197583511016216E-3</v>
      </c>
      <c r="D74" s="12">
        <v>1.9036283348339289E-4</v>
      </c>
      <c r="E74" s="12">
        <v>-3.7814778488121092E-4</v>
      </c>
      <c r="F74" s="12">
        <v>-7.2994674092297096E-4</v>
      </c>
      <c r="G74" s="12">
        <v>1.1928822420732565E-3</v>
      </c>
      <c r="H74" s="12">
        <v>-4.636795129752902E-3</v>
      </c>
    </row>
    <row r="75" spans="1:8" x14ac:dyDescent="0.25">
      <c r="A75" s="29">
        <v>43777</v>
      </c>
      <c r="B75" s="30">
        <v>-1.8136929066565388E-2</v>
      </c>
      <c r="C75" s="30">
        <v>2.1223912274495049E-3</v>
      </c>
      <c r="D75" s="12">
        <v>1.8936535690561307E-4</v>
      </c>
      <c r="E75" s="12">
        <v>-3.9247674102445007E-3</v>
      </c>
      <c r="F75" s="12">
        <v>-7.9405876305395084E-3</v>
      </c>
      <c r="G75" s="12">
        <v>-3.9896921605273583E-3</v>
      </c>
      <c r="H75" s="12">
        <v>-2.8967572645696382E-2</v>
      </c>
    </row>
    <row r="76" spans="1:8" x14ac:dyDescent="0.25">
      <c r="A76" s="29">
        <v>43780</v>
      </c>
      <c r="B76" s="30">
        <v>8.1237911025144882E-3</v>
      </c>
      <c r="C76" s="30">
        <v>-1.411930815390039E-3</v>
      </c>
      <c r="D76" s="12">
        <v>1.9029056793096188E-4</v>
      </c>
      <c r="E76" s="12">
        <v>-6.7648559797772734E-4</v>
      </c>
      <c r="F76" s="12">
        <v>-1.1999400029998331E-3</v>
      </c>
      <c r="G76" s="12">
        <v>-3.4519883110883942E-4</v>
      </c>
      <c r="H76" s="12">
        <v>-9.6614489504517342E-3</v>
      </c>
    </row>
    <row r="77" spans="1:8" x14ac:dyDescent="0.25">
      <c r="A77" s="29">
        <v>43781</v>
      </c>
      <c r="B77" s="30">
        <v>-1.7171910974673743E-2</v>
      </c>
      <c r="C77" s="30">
        <v>-3.5348179568750471E-4</v>
      </c>
      <c r="D77" s="12">
        <v>1.8929348369178811E-4</v>
      </c>
      <c r="E77" s="12">
        <v>1.6982969525665137E-3</v>
      </c>
      <c r="F77" s="12">
        <v>1.6792038116562047E-3</v>
      </c>
      <c r="G77" s="12">
        <v>1.0462110747937459E-3</v>
      </c>
      <c r="H77" s="12">
        <v>-4.7633164000915329E-3</v>
      </c>
    </row>
    <row r="78" spans="1:8" x14ac:dyDescent="0.25">
      <c r="A78" s="29">
        <v>43782</v>
      </c>
      <c r="B78" s="30">
        <v>-7.8086871644700295E-4</v>
      </c>
      <c r="C78" s="30">
        <v>-1.0608203677510142E-3</v>
      </c>
      <c r="D78" s="12">
        <v>1.9021835722421443E-4</v>
      </c>
      <c r="E78" s="12">
        <v>-2.1340921216432829E-3</v>
      </c>
      <c r="F78" s="12">
        <v>-3.5981028185138042E-3</v>
      </c>
      <c r="G78" s="12">
        <v>-8.0945387479081088E-4</v>
      </c>
      <c r="H78" s="12">
        <v>-4.7590357367705005E-3</v>
      </c>
    </row>
    <row r="79" spans="1:8" x14ac:dyDescent="0.25">
      <c r="A79" s="29">
        <v>43783</v>
      </c>
      <c r="B79" s="30">
        <v>1.7583276350492394E-3</v>
      </c>
      <c r="C79" s="30">
        <v>1.7699115044247371E-3</v>
      </c>
      <c r="D79" s="12">
        <v>1.9018218108213247E-4</v>
      </c>
      <c r="E79" s="12">
        <v>8.0793679082757919E-4</v>
      </c>
      <c r="F79" s="12">
        <v>1.2036986376320336E-3</v>
      </c>
      <c r="G79" s="12">
        <v>-4.0334571855371593E-4</v>
      </c>
      <c r="H79" s="12">
        <v>-1.9045546063014562E-3</v>
      </c>
    </row>
    <row r="80" spans="1:8" x14ac:dyDescent="0.25">
      <c r="A80" s="29">
        <v>43787</v>
      </c>
      <c r="B80" s="30">
        <v>-5.3632374451486609E-3</v>
      </c>
      <c r="C80" s="30">
        <v>2.8268551236749762E-3</v>
      </c>
      <c r="D80" s="12">
        <v>1.8918568527004354E-4</v>
      </c>
      <c r="E80" s="12">
        <v>5.1048876331116766E-4</v>
      </c>
      <c r="F80" s="12">
        <v>2.6504180556312651E-3</v>
      </c>
      <c r="G80" s="12">
        <v>2.5304768581051462E-3</v>
      </c>
      <c r="H80" s="12">
        <v>5.1929996728818928E-3</v>
      </c>
    </row>
    <row r="81" spans="1:8" x14ac:dyDescent="0.25">
      <c r="A81" s="29">
        <v>43788</v>
      </c>
      <c r="B81" s="30">
        <v>-3.9215686274518546E-4</v>
      </c>
      <c r="C81" s="30">
        <v>4.9330514446792595E-3</v>
      </c>
      <c r="D81" s="12">
        <v>3.8406071231733563E-4</v>
      </c>
      <c r="E81" s="12">
        <v>-2.4918126156913134E-3</v>
      </c>
      <c r="F81" s="12">
        <v>-3.3519553072625108E-3</v>
      </c>
      <c r="G81" s="12">
        <v>-2.3262556493562903E-3</v>
      </c>
      <c r="H81" s="12">
        <v>-9.2882615357496867E-3</v>
      </c>
    </row>
    <row r="82" spans="1:8" x14ac:dyDescent="0.25">
      <c r="A82" s="29">
        <v>43790</v>
      </c>
      <c r="B82" s="30">
        <v>1.5103962338171906E-2</v>
      </c>
      <c r="C82" s="30">
        <v>2.4544179523142695E-3</v>
      </c>
      <c r="D82" s="12">
        <v>1.8619793416263519E-4</v>
      </c>
      <c r="E82" s="12">
        <v>-1.534508600385398E-3</v>
      </c>
      <c r="F82" s="12">
        <v>-3.5819752816362849E-3</v>
      </c>
      <c r="G82" s="12">
        <v>-1.1624209810148223E-3</v>
      </c>
      <c r="H82" s="12">
        <v>-7.0965181210992379E-3</v>
      </c>
    </row>
    <row r="83" spans="1:8" x14ac:dyDescent="0.25">
      <c r="A83" s="29">
        <v>43791</v>
      </c>
      <c r="B83" s="30">
        <v>1.0628019323671412E-2</v>
      </c>
      <c r="C83" s="30">
        <v>4.5470444211261896E-3</v>
      </c>
      <c r="D83" s="12">
        <v>1.9000168890404012E-4</v>
      </c>
      <c r="E83" s="12">
        <v>-7.1482183065962879E-5</v>
      </c>
      <c r="F83" s="12">
        <v>2.4697456162003917E-4</v>
      </c>
      <c r="G83" s="12">
        <v>4.8946955875850406E-4</v>
      </c>
      <c r="H83" s="12">
        <v>2.9843339697155358E-3</v>
      </c>
    </row>
    <row r="84" spans="1:8" x14ac:dyDescent="0.25">
      <c r="A84" s="29">
        <v>43794</v>
      </c>
      <c r="B84" s="30">
        <v>-3.3460803059273125E-3</v>
      </c>
      <c r="C84" s="30">
        <v>3.4818941504188849E-4</v>
      </c>
      <c r="D84" s="12">
        <v>1.8900617292239019E-4</v>
      </c>
      <c r="E84" s="12">
        <v>1.3940022161060828E-3</v>
      </c>
      <c r="F84" s="12">
        <v>1.6872427983538607E-3</v>
      </c>
      <c r="G84" s="12">
        <v>1.6729616553081694E-3</v>
      </c>
      <c r="H84" s="12">
        <v>2.7967895329978898E-3</v>
      </c>
    </row>
    <row r="85" spans="1:8" x14ac:dyDescent="0.25">
      <c r="A85" s="29">
        <v>43795</v>
      </c>
      <c r="B85" s="30">
        <v>-7.7697841726619421E-3</v>
      </c>
      <c r="C85" s="30">
        <v>3.4806822137145588E-4</v>
      </c>
      <c r="D85" s="12">
        <v>1.8992969723474751E-4</v>
      </c>
      <c r="E85" s="12">
        <v>-5.5801446792309584E-3</v>
      </c>
      <c r="F85" s="12">
        <v>-1.0667871766429693E-2</v>
      </c>
      <c r="G85" s="12">
        <v>-6.6328534590228694E-3</v>
      </c>
      <c r="H85" s="12">
        <v>-2.8801282798034622E-2</v>
      </c>
    </row>
    <row r="86" spans="1:8" x14ac:dyDescent="0.25">
      <c r="A86" s="29">
        <v>43796</v>
      </c>
      <c r="B86" s="30">
        <v>2.3201856148493682E-3</v>
      </c>
      <c r="C86" s="30">
        <v>1.0438413361169019E-3</v>
      </c>
      <c r="D86" s="12">
        <v>1.8989363079513488E-4</v>
      </c>
      <c r="E86" s="12">
        <v>1.9741801170152229E-3</v>
      </c>
      <c r="F86" s="12">
        <v>2.629976191794503E-3</v>
      </c>
      <c r="G86" s="12">
        <v>6.9109450803361838E-4</v>
      </c>
      <c r="H86" s="12">
        <v>2.6811921426972418E-4</v>
      </c>
    </row>
    <row r="87" spans="1:8" x14ac:dyDescent="0.25">
      <c r="A87" s="29">
        <v>43797</v>
      </c>
      <c r="B87" s="30">
        <v>6.751543209876365E-3</v>
      </c>
      <c r="C87" s="30">
        <v>2.4330900243310083E-3</v>
      </c>
      <c r="D87" s="12">
        <v>1.8985757805012327E-4</v>
      </c>
      <c r="E87" s="12">
        <v>-2.0897019487963187E-3</v>
      </c>
      <c r="F87" s="12">
        <v>-4.0174503686115637E-3</v>
      </c>
      <c r="G87" s="12">
        <v>-4.3361141270735759E-3</v>
      </c>
      <c r="H87" s="12">
        <v>-2.1584865200400705E-2</v>
      </c>
    </row>
    <row r="88" spans="1:8" x14ac:dyDescent="0.25">
      <c r="A88" s="29">
        <v>43798</v>
      </c>
      <c r="B88" s="30">
        <v>-2.8741138149068757E-4</v>
      </c>
      <c r="C88" s="30">
        <v>1.0402219140084323E-3</v>
      </c>
      <c r="D88" s="12">
        <v>1.8982153899238519E-4</v>
      </c>
      <c r="E88" s="12">
        <v>5.7557228158766627E-3</v>
      </c>
      <c r="F88" s="12">
        <v>8.8574082031522838E-3</v>
      </c>
      <c r="G88" s="12">
        <v>5.5593515125162973E-3</v>
      </c>
      <c r="H88" s="12">
        <v>2.2897351232102459E-2</v>
      </c>
    </row>
    <row r="89" spans="1:8" x14ac:dyDescent="0.25">
      <c r="A89" s="29">
        <v>43801</v>
      </c>
      <c r="B89" s="30">
        <v>4.4082414949688786E-3</v>
      </c>
      <c r="C89" s="30">
        <v>1.731901627987531E-3</v>
      </c>
      <c r="D89" s="12">
        <v>1.8978551361414908E-4</v>
      </c>
      <c r="E89" s="12">
        <v>-1.2254610350981299E-3</v>
      </c>
      <c r="F89" s="12">
        <v>-2.1296474403013077E-3</v>
      </c>
      <c r="G89" s="12">
        <v>-2.5052077434940534E-3</v>
      </c>
      <c r="H89" s="12">
        <v>-1.1932450909910908E-2</v>
      </c>
    </row>
    <row r="90" spans="1:8" x14ac:dyDescent="0.25">
      <c r="A90" s="29">
        <v>43802</v>
      </c>
      <c r="B90" s="30">
        <v>1.812804121744005E-3</v>
      </c>
      <c r="C90" s="30">
        <v>5.5325034578146415E-3</v>
      </c>
      <c r="D90" s="12">
        <v>1.8974950190764339E-4</v>
      </c>
      <c r="E90" s="12">
        <v>-5.9561389924689401E-5</v>
      </c>
      <c r="F90" s="12">
        <v>1.1979016068404125E-3</v>
      </c>
      <c r="G90" s="12">
        <v>2.3394790530617549E-4</v>
      </c>
      <c r="H90" s="12">
        <v>7.6682193324726367E-3</v>
      </c>
    </row>
    <row r="91" spans="1:8" x14ac:dyDescent="0.25">
      <c r="A91" s="29">
        <v>43803</v>
      </c>
      <c r="B91" s="30">
        <v>1.0476190476190528E-2</v>
      </c>
      <c r="C91" s="30">
        <v>2.7510316368637433E-3</v>
      </c>
      <c r="D91" s="12">
        <v>1.9067165287411925E-4</v>
      </c>
      <c r="E91" s="12">
        <v>2.25155464487381E-3</v>
      </c>
      <c r="F91" s="12">
        <v>3.589405066424689E-3</v>
      </c>
      <c r="G91" s="12">
        <v>3.4327264722371353E-3</v>
      </c>
      <c r="H91" s="12">
        <v>2.6192094234889218E-4</v>
      </c>
    </row>
    <row r="92" spans="1:8" x14ac:dyDescent="0.25">
      <c r="A92" s="29">
        <v>43804</v>
      </c>
      <c r="B92" s="30">
        <v>3.2045240339302339E-3</v>
      </c>
      <c r="C92" s="30">
        <v>1.0288065843622185E-3</v>
      </c>
      <c r="D92" s="12">
        <v>1.8967733777319751E-4</v>
      </c>
      <c r="E92" s="12">
        <v>5.1110767731277207E-4</v>
      </c>
      <c r="F92" s="12">
        <v>1.1921891058581657E-3</v>
      </c>
      <c r="G92" s="12">
        <v>2.0601311491144081E-3</v>
      </c>
      <c r="H92" s="12">
        <v>-4.6213402594461606E-3</v>
      </c>
    </row>
    <row r="93" spans="1:8" x14ac:dyDescent="0.25">
      <c r="A93" s="29">
        <v>43805</v>
      </c>
      <c r="B93" s="30">
        <v>4.6035325065765242E-3</v>
      </c>
      <c r="C93" s="30">
        <v>4.1109969167523186E-3</v>
      </c>
      <c r="D93" s="12">
        <v>1.8964136710342139E-4</v>
      </c>
      <c r="E93" s="12">
        <v>5.2272673272035775E-4</v>
      </c>
      <c r="F93" s="12">
        <v>7.254112945169755E-4</v>
      </c>
      <c r="G93" s="12">
        <v>3.0547668730542821E-3</v>
      </c>
      <c r="H93" s="12">
        <v>6.1927649166715337E-3</v>
      </c>
    </row>
    <row r="94" spans="1:8" x14ac:dyDescent="0.25">
      <c r="A94" s="29">
        <v>43808</v>
      </c>
      <c r="B94" s="30">
        <v>-1.4963059945759527E-3</v>
      </c>
      <c r="C94" s="30">
        <v>1.3647219379051556E-3</v>
      </c>
      <c r="D94" s="12">
        <v>1.8960541007428944E-4</v>
      </c>
      <c r="E94" s="12">
        <v>1.9473271747134646E-3</v>
      </c>
      <c r="F94" s="12">
        <v>4.0484168775216656E-3</v>
      </c>
      <c r="G94" s="12">
        <v>5.2417443379271234E-3</v>
      </c>
      <c r="H94" s="12">
        <v>2.5367618482323717E-3</v>
      </c>
    </row>
    <row r="95" spans="1:8" x14ac:dyDescent="0.25">
      <c r="A95" s="29">
        <v>43809</v>
      </c>
      <c r="B95" s="30">
        <v>-1.7795260841060312E-3</v>
      </c>
      <c r="C95" s="30">
        <v>3.7478705281090985E-3</v>
      </c>
      <c r="D95" s="12">
        <v>1.9052688822673858E-4</v>
      </c>
      <c r="E95" s="12">
        <v>1.0902799175178668E-3</v>
      </c>
      <c r="F95" s="12">
        <v>-1.6482543488033352E-3</v>
      </c>
      <c r="G95" s="12">
        <v>-1.4757769032432977E-3</v>
      </c>
      <c r="H95" s="12">
        <v>2.8475168807002849E-3</v>
      </c>
    </row>
    <row r="96" spans="1:8" x14ac:dyDescent="0.25">
      <c r="A96" s="29">
        <v>43810</v>
      </c>
      <c r="B96" s="30">
        <v>1.5950459748546031E-3</v>
      </c>
      <c r="C96" s="30">
        <v>4.4127630685675268E-3</v>
      </c>
      <c r="D96" s="12">
        <v>1.8953335547755579E-4</v>
      </c>
      <c r="E96" s="12">
        <v>7.9314345242309514E-4</v>
      </c>
      <c r="F96" s="12">
        <v>2.6060854141083389E-3</v>
      </c>
      <c r="G96" s="12">
        <v>2.1676717913872157E-3</v>
      </c>
      <c r="H96" s="12">
        <v>2.0213379064112136E-2</v>
      </c>
    </row>
    <row r="97" spans="1:8" x14ac:dyDescent="0.25">
      <c r="A97" s="29">
        <v>43811</v>
      </c>
      <c r="B97" s="30">
        <v>1.0304449648711911E-2</v>
      </c>
      <c r="C97" s="30">
        <v>4.3933761405881011E-3</v>
      </c>
      <c r="D97" s="12">
        <v>1.7035628389772128E-4</v>
      </c>
      <c r="E97" s="12">
        <v>1.3721153050001433E-3</v>
      </c>
      <c r="F97" s="12">
        <v>1.1975884922634794E-3</v>
      </c>
      <c r="G97" s="12">
        <v>-2.1562026423653791E-3</v>
      </c>
      <c r="H97" s="12">
        <v>5.2563413659598712E-3</v>
      </c>
    </row>
    <row r="98" spans="1:8" x14ac:dyDescent="0.25">
      <c r="A98" s="29">
        <v>43812</v>
      </c>
      <c r="B98" s="30">
        <v>4.2651831247102479E-3</v>
      </c>
      <c r="C98" s="30">
        <v>3.0282637954239799E-3</v>
      </c>
      <c r="D98" s="12">
        <v>1.712841623391359E-4</v>
      </c>
      <c r="E98" s="12">
        <v>-1.2166743447087347E-3</v>
      </c>
      <c r="F98" s="12">
        <v>-1.1825633079149966E-3</v>
      </c>
      <c r="G98" s="12">
        <v>2.2424038569335281E-4</v>
      </c>
      <c r="H98" s="12">
        <v>8.107126458837266E-3</v>
      </c>
    </row>
    <row r="99" spans="1:8" x14ac:dyDescent="0.25">
      <c r="A99" s="29">
        <v>43815</v>
      </c>
      <c r="B99" s="30">
        <v>-5.4473271166097792E-3</v>
      </c>
      <c r="C99" s="30">
        <v>3.0191211003018914E-3</v>
      </c>
      <c r="D99" s="12">
        <v>1.7125482909907674E-4</v>
      </c>
      <c r="E99" s="12">
        <v>2.1288170873057233E-4</v>
      </c>
      <c r="F99" s="12">
        <v>-6.9404752184221152E-4</v>
      </c>
      <c r="G99" s="12">
        <v>1.6984099486061499E-3</v>
      </c>
      <c r="H99" s="12">
        <v>3.7388514248415383E-4</v>
      </c>
    </row>
    <row r="100" spans="1:8" x14ac:dyDescent="0.25">
      <c r="A100" s="29">
        <v>43816</v>
      </c>
      <c r="B100" s="30">
        <v>6.4054957296695303E-3</v>
      </c>
      <c r="C100" s="30">
        <v>2.34113712374584E-3</v>
      </c>
      <c r="D100" s="12">
        <v>1.7026893883231864E-4</v>
      </c>
      <c r="E100" s="12">
        <v>-3.7719339734191282E-3</v>
      </c>
      <c r="F100" s="12">
        <v>-5.8694556794813835E-3</v>
      </c>
      <c r="G100" s="12">
        <v>-2.3805244614147902E-3</v>
      </c>
      <c r="H100" s="12">
        <v>-1.664865893353451E-2</v>
      </c>
    </row>
    <row r="101" spans="1:8" x14ac:dyDescent="0.25">
      <c r="A101" s="29">
        <v>43817</v>
      </c>
      <c r="B101" s="30">
        <v>1.61424222857669E-2</v>
      </c>
      <c r="C101" s="30">
        <v>5.0050050050050032E-3</v>
      </c>
      <c r="D101" s="12">
        <v>1.7119635648255027E-4</v>
      </c>
      <c r="E101" s="12">
        <v>-3.7624773005114909E-3</v>
      </c>
      <c r="F101" s="12">
        <v>-6.3287671232876708E-3</v>
      </c>
      <c r="G101" s="12">
        <v>-4.6296453664456116E-3</v>
      </c>
      <c r="H101" s="12">
        <v>-2.3840949768155428E-2</v>
      </c>
    </row>
    <row r="102" spans="1:8" x14ac:dyDescent="0.25">
      <c r="A102" s="29">
        <v>43818</v>
      </c>
      <c r="B102" s="30">
        <v>5.9912854030501617E-3</v>
      </c>
      <c r="C102" s="30">
        <v>4.6480743691899029E-3</v>
      </c>
      <c r="D102" s="12">
        <v>1.7116705330644244E-4</v>
      </c>
      <c r="E102" s="12">
        <v>1.6560236370568582E-3</v>
      </c>
      <c r="F102" s="12">
        <v>2.1368110507595794E-3</v>
      </c>
      <c r="G102" s="12">
        <v>-1.4650188335171288E-3</v>
      </c>
      <c r="H102" s="12">
        <v>-9.3657749240756427E-3</v>
      </c>
    </row>
    <row r="103" spans="1:8" x14ac:dyDescent="0.25">
      <c r="A103" s="29">
        <v>43819</v>
      </c>
      <c r="B103" s="30">
        <v>1.8047283883793064E-4</v>
      </c>
      <c r="C103" s="30">
        <v>8.5922009253138754E-3</v>
      </c>
      <c r="D103" s="12">
        <v>1.7018168328819527E-4</v>
      </c>
      <c r="E103" s="12">
        <v>-2.8902765388045815E-3</v>
      </c>
      <c r="F103" s="12">
        <v>-5.8327486828165798E-3</v>
      </c>
      <c r="G103" s="12">
        <v>-4.5588235294117263E-3</v>
      </c>
      <c r="H103" s="12">
        <v>-1.6107363366110183E-2</v>
      </c>
    </row>
    <row r="104" spans="1:8" x14ac:dyDescent="0.25">
      <c r="A104" s="29">
        <v>43822</v>
      </c>
      <c r="B104" s="30">
        <v>7.4882713821724511E-3</v>
      </c>
      <c r="C104" s="30">
        <v>8.1913499344692386E-3</v>
      </c>
      <c r="D104" s="12">
        <v>3.4604093798118463E-4</v>
      </c>
      <c r="E104" s="12">
        <v>3.5905143620573732E-3</v>
      </c>
      <c r="F104" s="12">
        <v>5.6870857490762816E-3</v>
      </c>
      <c r="G104" s="12">
        <v>5.5141943263921078E-3</v>
      </c>
      <c r="H104" s="12">
        <v>6.8854316468383026E-3</v>
      </c>
    </row>
    <row r="105" spans="1:8" x14ac:dyDescent="0.25">
      <c r="A105" s="29">
        <v>43825</v>
      </c>
      <c r="B105" s="30">
        <v>1.0208650488045201E-2</v>
      </c>
      <c r="C105" s="30">
        <v>1.884952876178092E-2</v>
      </c>
      <c r="D105" s="12">
        <v>1.6722711640260179E-4</v>
      </c>
      <c r="E105" s="12">
        <v>1.9255226843213347E-3</v>
      </c>
      <c r="F105" s="12">
        <v>3.5360484314805873E-3</v>
      </c>
      <c r="G105" s="12">
        <v>1.7869833807129254E-3</v>
      </c>
      <c r="H105" s="12">
        <v>5.3740171680012327E-3</v>
      </c>
    </row>
    <row r="106" spans="1:8" x14ac:dyDescent="0.25">
      <c r="A106" s="29">
        <v>43826</v>
      </c>
      <c r="B106" s="30">
        <v>-5.6732559170286079E-3</v>
      </c>
      <c r="C106" s="30">
        <v>1.0845295055821325E-2</v>
      </c>
      <c r="D106" s="12">
        <v>1.7102085116804666E-4</v>
      </c>
      <c r="E106" s="12">
        <v>7.948276884750527E-4</v>
      </c>
      <c r="F106" s="12">
        <v>7.2665451005660131E-4</v>
      </c>
      <c r="G106" s="12">
        <v>2.9093265574107186E-3</v>
      </c>
      <c r="H106" s="12">
        <v>6.0556053811660071E-3</v>
      </c>
    </row>
    <row r="107" spans="1:8" x14ac:dyDescent="0.25">
      <c r="A107" s="29">
        <v>43829</v>
      </c>
      <c r="B107" s="30">
        <v>-8.3801372916109118E-3</v>
      </c>
      <c r="C107" s="30">
        <v>9.151151782896827E-3</v>
      </c>
      <c r="D107" s="12">
        <v>3.4580425759545008E-4</v>
      </c>
      <c r="E107" s="12">
        <v>1.0075626466892196E-3</v>
      </c>
      <c r="F107" s="12">
        <v>1.4385532264695744E-3</v>
      </c>
      <c r="G107" s="12">
        <v>2.0948960713895737E-3</v>
      </c>
      <c r="H107" s="12">
        <v>8.650753464223726E-3</v>
      </c>
    </row>
    <row r="108" spans="1:8" x14ac:dyDescent="0.25">
      <c r="A108" s="29">
        <v>43832</v>
      </c>
      <c r="B108" s="30">
        <v>2.706104468218995E-2</v>
      </c>
      <c r="C108" s="30">
        <v>8.4427767354595673E-3</v>
      </c>
      <c r="D108" s="12">
        <v>-1.4801417498322422E-4</v>
      </c>
      <c r="E108" s="12">
        <v>2.2025649223773591E-3</v>
      </c>
      <c r="F108" s="12">
        <v>3.5296531910526951E-3</v>
      </c>
      <c r="G108" s="12">
        <v>3.1289875926479027E-3</v>
      </c>
      <c r="H108" s="12">
        <v>1.2776457944454034E-2</v>
      </c>
    </row>
    <row r="109" spans="1:8" x14ac:dyDescent="0.25">
      <c r="A109" s="29">
        <v>43833</v>
      </c>
      <c r="B109" s="30">
        <v>-3.8515406162464849E-3</v>
      </c>
      <c r="C109" s="30">
        <v>4.9612403100776081E-3</v>
      </c>
      <c r="D109" s="12">
        <v>1.7191287455520232E-4</v>
      </c>
      <c r="E109" s="12">
        <v>-2.3040657899401351E-3</v>
      </c>
      <c r="F109" s="12">
        <v>-1.6222922034544451E-3</v>
      </c>
      <c r="G109" s="12">
        <v>-2.4865859682122737E-3</v>
      </c>
      <c r="H109" s="12">
        <v>-1.3439077346253492E-2</v>
      </c>
    </row>
    <row r="110" spans="1:8" x14ac:dyDescent="0.25">
      <c r="A110" s="29">
        <v>43836</v>
      </c>
      <c r="B110" s="30">
        <v>-1.0632688927943668E-2</v>
      </c>
      <c r="C110" s="30">
        <v>2.7769207034866739E-3</v>
      </c>
      <c r="D110" s="12">
        <v>1.7092841823429517E-4</v>
      </c>
      <c r="E110" s="12">
        <v>2.1909566782727374E-3</v>
      </c>
      <c r="F110" s="12">
        <v>2.1165032635113157E-3</v>
      </c>
      <c r="G110" s="12">
        <v>2.2248525526451512E-3</v>
      </c>
      <c r="H110" s="12">
        <v>4.6704502030925354E-4</v>
      </c>
    </row>
    <row r="111" spans="1:8" x14ac:dyDescent="0.25">
      <c r="A111" s="29">
        <v>43837</v>
      </c>
      <c r="B111" s="30">
        <v>-3.1086242117417395E-3</v>
      </c>
      <c r="C111" s="30">
        <v>-3.0769230769230882E-3</v>
      </c>
      <c r="D111" s="12">
        <v>1.7089920670287917E-4</v>
      </c>
      <c r="E111" s="12">
        <v>-5.9085591387786351E-5</v>
      </c>
      <c r="F111" s="12">
        <v>-1.1582117211026421E-3</v>
      </c>
      <c r="G111" s="12">
        <v>-1.8070637920590826E-3</v>
      </c>
      <c r="H111" s="12">
        <v>-6.832649596831164E-3</v>
      </c>
    </row>
    <row r="112" spans="1:8" x14ac:dyDescent="0.25">
      <c r="A112" s="29">
        <v>43838</v>
      </c>
      <c r="B112" s="30">
        <v>-2.5837491090520137E-3</v>
      </c>
      <c r="C112" s="30">
        <v>-2.8086419753086456E-2</v>
      </c>
      <c r="D112" s="12">
        <v>1.7182458618925089E-4</v>
      </c>
      <c r="E112" s="12">
        <v>1.6308586825497517E-3</v>
      </c>
      <c r="F112" s="12">
        <v>1.1868383717124065E-3</v>
      </c>
      <c r="G112" s="12">
        <v>4.271577398609061E-4</v>
      </c>
      <c r="H112" s="12">
        <v>2.9128149614709997E-3</v>
      </c>
    </row>
    <row r="113" spans="1:8" x14ac:dyDescent="0.25">
      <c r="A113" s="29">
        <v>43839</v>
      </c>
      <c r="B113" s="30">
        <v>-2.5904421616793627E-3</v>
      </c>
      <c r="C113" s="30">
        <v>6.033661479834862E-3</v>
      </c>
      <c r="D113" s="12">
        <v>1.7084065053052377E-4</v>
      </c>
      <c r="E113" s="12">
        <v>1.9113691066119376E-3</v>
      </c>
      <c r="F113" s="12">
        <v>2.5888732950907212E-3</v>
      </c>
      <c r="G113" s="12">
        <v>1.772286588568539E-3</v>
      </c>
      <c r="H113" s="12">
        <v>2.9185573379348906E-3</v>
      </c>
    </row>
    <row r="114" spans="1:8" x14ac:dyDescent="0.25">
      <c r="A114" s="29">
        <v>43840</v>
      </c>
      <c r="B114" s="30">
        <v>-3.4031882500447086E-3</v>
      </c>
      <c r="C114" s="30">
        <v>2.2095959595960224E-3</v>
      </c>
      <c r="D114" s="12">
        <v>1.717657230049241E-4</v>
      </c>
      <c r="E114" s="12">
        <v>2.1196919381050172E-4</v>
      </c>
      <c r="F114" s="12">
        <v>7.0670417634999261E-4</v>
      </c>
      <c r="G114" s="12">
        <v>1.1365865869252811E-3</v>
      </c>
      <c r="H114" s="12">
        <v>-3.7526374668983564E-4</v>
      </c>
    </row>
    <row r="115" spans="1:8" x14ac:dyDescent="0.25">
      <c r="A115" s="29">
        <v>43843</v>
      </c>
      <c r="B115" s="30">
        <v>1.617541337167494E-2</v>
      </c>
      <c r="C115" s="30">
        <v>1.2598425196850283E-3</v>
      </c>
      <c r="D115" s="12">
        <v>1.7078213447119239E-4</v>
      </c>
      <c r="E115" s="12">
        <v>5.0626353960625536E-4</v>
      </c>
      <c r="F115" s="12">
        <v>2.4445561093533463E-4</v>
      </c>
      <c r="G115" s="12">
        <v>1.6894289054603107E-5</v>
      </c>
      <c r="H115" s="12">
        <v>5.4044099418477654E-3</v>
      </c>
    </row>
    <row r="116" spans="1:8" x14ac:dyDescent="0.25">
      <c r="A116" s="29">
        <v>43844</v>
      </c>
      <c r="B116" s="30">
        <v>2.1223912274495049E-3</v>
      </c>
      <c r="C116" s="30">
        <v>1.2582573136206143E-3</v>
      </c>
      <c r="D116" s="12">
        <v>1.707529729142454E-4</v>
      </c>
      <c r="E116" s="12">
        <v>-1.1885289306770019E-3</v>
      </c>
      <c r="F116" s="12">
        <v>-3.4758523305861155E-3</v>
      </c>
      <c r="G116" s="12">
        <v>-2.6557373725770717E-3</v>
      </c>
      <c r="H116" s="12">
        <v>-1.1638392605534564E-2</v>
      </c>
    </row>
    <row r="117" spans="1:8" x14ac:dyDescent="0.25">
      <c r="A117" s="29">
        <v>43845</v>
      </c>
      <c r="B117" s="30">
        <v>-1.006000705965393E-2</v>
      </c>
      <c r="C117" s="30">
        <v>-2.5133521834747041E-3</v>
      </c>
      <c r="D117" s="12">
        <v>1.7167758567904201E-4</v>
      </c>
      <c r="E117" s="12">
        <v>4.4181059874173201E-3</v>
      </c>
      <c r="F117" s="12">
        <v>7.2484501669050072E-3</v>
      </c>
      <c r="G117" s="12">
        <v>3.7740067823712753E-3</v>
      </c>
      <c r="H117" s="12">
        <v>2.2467425084823134E-2</v>
      </c>
    </row>
    <row r="118" spans="1:8" x14ac:dyDescent="0.25">
      <c r="A118" s="29">
        <v>43846</v>
      </c>
      <c r="B118" s="30">
        <v>1.5154216437867074E-3</v>
      </c>
      <c r="C118" s="30">
        <v>-4.0944881889763973E-3</v>
      </c>
      <c r="D118" s="12">
        <v>1.7069451689177839E-4</v>
      </c>
      <c r="E118" s="12">
        <v>-3.4016398249914204E-4</v>
      </c>
      <c r="F118" s="12">
        <v>-1.1497828939359689E-3</v>
      </c>
      <c r="G118" s="12">
        <v>2.0250361975238107E-4</v>
      </c>
      <c r="H118" s="12">
        <v>-1.4305234098324071E-2</v>
      </c>
    </row>
    <row r="119" spans="1:8" x14ac:dyDescent="0.25">
      <c r="A119" s="29">
        <v>43847</v>
      </c>
      <c r="B119" s="30">
        <v>1.5576323987538832E-2</v>
      </c>
      <c r="C119" s="30">
        <v>-3.4788108791903305E-3</v>
      </c>
      <c r="D119" s="12">
        <v>1.7257226105882317E-4</v>
      </c>
      <c r="E119" s="12">
        <v>-6.2189054726369264E-4</v>
      </c>
      <c r="F119" s="12">
        <v>-2.0719915495246433E-3</v>
      </c>
      <c r="G119" s="12">
        <v>-2.3620639039600988E-5</v>
      </c>
      <c r="H119" s="12">
        <v>-4.4132624193731207E-3</v>
      </c>
    </row>
    <row r="120" spans="1:8" x14ac:dyDescent="0.25">
      <c r="A120" s="29">
        <v>43850</v>
      </c>
      <c r="B120" s="30">
        <v>2.716914986853558E-3</v>
      </c>
      <c r="C120" s="30">
        <v>-3.8083148206918827E-3</v>
      </c>
      <c r="D120" s="12">
        <v>1.7063593821631251E-4</v>
      </c>
      <c r="E120" s="12">
        <v>-8.9232250413873171E-4</v>
      </c>
      <c r="F120" s="12">
        <v>2.4426983674641356E-4</v>
      </c>
      <c r="G120" s="12">
        <v>2.024674027480966E-4</v>
      </c>
      <c r="H120" s="12">
        <v>-2.1951011593545067E-3</v>
      </c>
    </row>
    <row r="121" spans="1:8" x14ac:dyDescent="0.25">
      <c r="A121" s="29">
        <v>43851</v>
      </c>
      <c r="B121" s="30">
        <v>-1.5383270693121176E-2</v>
      </c>
      <c r="C121" s="30">
        <v>-4.1414463204841878E-3</v>
      </c>
      <c r="D121" s="12">
        <v>1.7060682656055981E-4</v>
      </c>
      <c r="E121" s="12">
        <v>-5.8757858863667245E-5</v>
      </c>
      <c r="F121" s="12">
        <v>-1.1396475233017567E-3</v>
      </c>
      <c r="G121" s="12">
        <v>-2.0141428590706445E-3</v>
      </c>
      <c r="H121" s="12">
        <v>-1.1875351526068001E-2</v>
      </c>
    </row>
    <row r="122" spans="1:8" x14ac:dyDescent="0.25">
      <c r="A122" s="29">
        <v>43852</v>
      </c>
      <c r="B122" s="30">
        <v>1.2871726586773047E-2</v>
      </c>
      <c r="C122" s="30">
        <v>-1.9193857965451588E-3</v>
      </c>
      <c r="D122" s="12">
        <v>1.7248362120314553E-4</v>
      </c>
      <c r="E122" s="12">
        <v>2.9968268891762406E-3</v>
      </c>
      <c r="F122" s="12">
        <v>4.4143813753854122E-3</v>
      </c>
      <c r="G122" s="12">
        <v>6.49071861044348E-4</v>
      </c>
      <c r="H122" s="12">
        <v>2.5217773486740924E-4</v>
      </c>
    </row>
    <row r="123" spans="1:8" x14ac:dyDescent="0.25">
      <c r="A123" s="29">
        <v>43853</v>
      </c>
      <c r="B123" s="30">
        <v>9.7283085013146753E-3</v>
      </c>
      <c r="C123" s="30">
        <v>3.2051282051281937E-4</v>
      </c>
      <c r="D123" s="12">
        <v>1.7054830804652532E-4</v>
      </c>
      <c r="E123" s="12">
        <v>-5.8585740230876482E-5</v>
      </c>
      <c r="F123" s="12">
        <v>-6.7615080867633459E-4</v>
      </c>
      <c r="G123" s="12">
        <v>1.0912199027699465E-3</v>
      </c>
      <c r="H123" s="12">
        <v>7.5850345036232447E-3</v>
      </c>
    </row>
    <row r="124" spans="1:8" x14ac:dyDescent="0.25">
      <c r="A124" s="29">
        <v>43854</v>
      </c>
      <c r="B124" s="30">
        <v>-1.0502560541619577E-2</v>
      </c>
      <c r="C124" s="30">
        <v>-3.2041012495998E-4</v>
      </c>
      <c r="D124" s="12">
        <v>1.7147184765664569E-4</v>
      </c>
      <c r="E124" s="12">
        <v>1.5936254980080111E-3</v>
      </c>
      <c r="F124" s="12">
        <v>3.0176730087418946E-3</v>
      </c>
      <c r="G124" s="12">
        <v>2.1159414420799383E-3</v>
      </c>
      <c r="H124" s="12">
        <v>7.7281078646544987E-3</v>
      </c>
    </row>
    <row r="125" spans="1:8" x14ac:dyDescent="0.25">
      <c r="A125" s="29">
        <v>43857</v>
      </c>
      <c r="B125" s="30">
        <v>-3.2543859649122764E-2</v>
      </c>
      <c r="C125" s="30">
        <v>-8.9743589743589425E-3</v>
      </c>
      <c r="D125" s="12">
        <v>1.7144245010314307E-4</v>
      </c>
      <c r="E125" s="12">
        <v>-5.8495952080073188E-5</v>
      </c>
      <c r="F125" s="12">
        <v>-1.1332820658113141E-3</v>
      </c>
      <c r="G125" s="12">
        <v>-1.1281398489302319E-3</v>
      </c>
      <c r="H125" s="12">
        <v>2.341089670829799E-4</v>
      </c>
    </row>
    <row r="126" spans="1:8" x14ac:dyDescent="0.25">
      <c r="A126" s="29">
        <v>43858</v>
      </c>
      <c r="B126" s="30">
        <v>1.8224680388067682E-2</v>
      </c>
      <c r="C126" s="30">
        <v>2.5873221216041742E-3</v>
      </c>
      <c r="D126" s="12">
        <v>1.7046076783522324E-4</v>
      </c>
      <c r="E126" s="12">
        <v>1.8719799698141415E-3</v>
      </c>
      <c r="F126" s="12">
        <v>2.5527776652214396E-3</v>
      </c>
      <c r="G126" s="12">
        <v>1.9621460888563647E-3</v>
      </c>
      <c r="H126" s="12">
        <v>2.4114672359609735E-4</v>
      </c>
    </row>
    <row r="127" spans="1:8" x14ac:dyDescent="0.25">
      <c r="A127" s="29">
        <v>43859</v>
      </c>
      <c r="B127" s="30">
        <v>-1.2644701691896687E-2</v>
      </c>
      <c r="C127" s="30">
        <v>-3.870967741935516E-3</v>
      </c>
      <c r="D127" s="12">
        <v>1.7233598089627655E-4</v>
      </c>
      <c r="E127" s="12">
        <v>7.5907089722182519E-4</v>
      </c>
      <c r="F127" s="12">
        <v>4.4054643925308667E-3</v>
      </c>
      <c r="G127" s="12">
        <v>1.9650331767588902E-3</v>
      </c>
      <c r="H127" s="12">
        <v>1.4968764846447824E-2</v>
      </c>
    </row>
    <row r="128" spans="1:8" x14ac:dyDescent="0.25">
      <c r="A128" s="29">
        <v>43860</v>
      </c>
      <c r="B128" s="30">
        <v>2.795815295815407E-3</v>
      </c>
      <c r="C128" s="30">
        <v>-3.8860103626943143E-3</v>
      </c>
      <c r="D128" s="12">
        <v>1.7040234945819854E-4</v>
      </c>
      <c r="E128" s="12">
        <v>-6.1846527259157291E-4</v>
      </c>
      <c r="F128" s="12">
        <v>-6.8407709951312512E-4</v>
      </c>
      <c r="G128" s="12">
        <v>1.0779770300222147E-3</v>
      </c>
      <c r="H128" s="12">
        <v>2.6757394961505199E-3</v>
      </c>
    </row>
    <row r="129" spans="1:8" x14ac:dyDescent="0.25">
      <c r="A129" s="29">
        <v>43861</v>
      </c>
      <c r="B129" s="30">
        <v>-2.0595377282129568E-2</v>
      </c>
      <c r="C129" s="30">
        <v>3.2509752925879987E-4</v>
      </c>
      <c r="D129" s="12">
        <v>1.7227692992993759E-4</v>
      </c>
      <c r="E129" s="12">
        <v>4.904078558669589E-4</v>
      </c>
      <c r="F129" s="12">
        <v>-2.2818179377726011E-4</v>
      </c>
      <c r="G129" s="12">
        <v>-4.83057755592875E-4</v>
      </c>
      <c r="H129" s="12">
        <v>-1.9927397384356116E-3</v>
      </c>
    </row>
    <row r="130" spans="1:8" x14ac:dyDescent="0.25">
      <c r="A130" s="29">
        <v>43864</v>
      </c>
      <c r="B130" s="30">
        <v>1.3957759412304815E-2</v>
      </c>
      <c r="C130" s="30">
        <v>-6.8248293792655401E-3</v>
      </c>
      <c r="D130" s="12">
        <v>1.7129561340500921E-4</v>
      </c>
      <c r="E130" s="12">
        <v>4.9016747388685999E-4</v>
      </c>
      <c r="F130" s="12">
        <v>1.6244881519769105E-3</v>
      </c>
      <c r="G130" s="12">
        <v>6.343197172746784E-4</v>
      </c>
      <c r="H130" s="12">
        <v>-2.1991831605402412E-3</v>
      </c>
    </row>
    <row r="131" spans="1:8" x14ac:dyDescent="0.25">
      <c r="A131" s="29">
        <v>43865</v>
      </c>
      <c r="B131" s="30">
        <v>7.1545009961961892E-3</v>
      </c>
      <c r="C131" s="30">
        <v>9.8167539267013382E-4</v>
      </c>
      <c r="D131" s="12">
        <v>1.7031479693052631E-4</v>
      </c>
      <c r="E131" s="12">
        <v>1.8547248824758444E-3</v>
      </c>
      <c r="F131" s="12">
        <v>3.0024394820791223E-3</v>
      </c>
      <c r="G131" s="12">
        <v>1.0732996585565147E-3</v>
      </c>
      <c r="H131" s="12">
        <v>2.6728239574587143E-3</v>
      </c>
    </row>
    <row r="132" spans="1:8" x14ac:dyDescent="0.25">
      <c r="A132" s="29">
        <v>43866</v>
      </c>
      <c r="B132" s="30">
        <v>5.0355183886341415E-3</v>
      </c>
      <c r="C132" s="30">
        <v>-3.5959463877084374E-3</v>
      </c>
      <c r="D132" s="12">
        <v>1.7218842931798761E-4</v>
      </c>
      <c r="E132" s="12">
        <v>2.0958014111727152E-4</v>
      </c>
      <c r="F132" s="12">
        <v>1.1626353066951367E-3</v>
      </c>
      <c r="G132" s="12">
        <v>6.3323795675240824E-4</v>
      </c>
      <c r="H132" s="12">
        <v>1.0027773513279659E-2</v>
      </c>
    </row>
    <row r="133" spans="1:8" x14ac:dyDescent="0.25">
      <c r="A133" s="29">
        <v>43867</v>
      </c>
      <c r="B133" s="30">
        <v>-7.3364945870983966E-3</v>
      </c>
      <c r="C133" s="30">
        <v>-1.6404199475065218E-3</v>
      </c>
      <c r="D133" s="12">
        <v>1.6169609694172138E-4</v>
      </c>
      <c r="E133" s="12">
        <v>-2.2466939839820288E-3</v>
      </c>
      <c r="F133" s="12">
        <v>2.2691778901995363E-4</v>
      </c>
      <c r="G133" s="12">
        <v>-2.4777753595295327E-4</v>
      </c>
      <c r="H133" s="12">
        <v>1.4971776784418633E-2</v>
      </c>
    </row>
    <row r="134" spans="1:8" x14ac:dyDescent="0.25">
      <c r="A134" s="29">
        <v>43868</v>
      </c>
      <c r="B134" s="30">
        <v>-1.4420910319964064E-2</v>
      </c>
      <c r="C134" s="30">
        <v>-4.9293460400919864E-3</v>
      </c>
      <c r="D134" s="12">
        <v>1.6166995554089958E-4</v>
      </c>
      <c r="E134" s="12">
        <v>2.1000805030846337E-4</v>
      </c>
      <c r="F134" s="12">
        <v>-6.8059892705574221E-4</v>
      </c>
      <c r="G134" s="12">
        <v>-9.6121320512687625E-4</v>
      </c>
      <c r="H134" s="12">
        <v>-1.0176575497256812E-2</v>
      </c>
    </row>
    <row r="135" spans="1:8" x14ac:dyDescent="0.25">
      <c r="A135" s="29">
        <v>43871</v>
      </c>
      <c r="B135" s="30">
        <v>-5.1211705532692164E-3</v>
      </c>
      <c r="C135" s="30">
        <v>-7.5957727873183778E-3</v>
      </c>
      <c r="D135" s="12">
        <v>1.6164382259109544E-4</v>
      </c>
      <c r="E135" s="12">
        <v>2.0996395618766428E-4</v>
      </c>
      <c r="F135" s="12">
        <v>-2.0565415381329499E-3</v>
      </c>
      <c r="G135" s="12">
        <v>-7.2076541935139904E-4</v>
      </c>
      <c r="H135" s="12">
        <v>1.9255764694570132E-4</v>
      </c>
    </row>
    <row r="136" spans="1:8" x14ac:dyDescent="0.25">
      <c r="A136" s="29">
        <v>43872</v>
      </c>
      <c r="B136" s="30">
        <v>2.3071973526978429E-2</v>
      </c>
      <c r="C136" s="30">
        <v>4.991680532445919E-3</v>
      </c>
      <c r="D136" s="12">
        <v>1.6161769808875626E-4</v>
      </c>
      <c r="E136" s="12">
        <v>1.5743991043417616E-3</v>
      </c>
      <c r="F136" s="12">
        <v>3.9208339466607622E-3</v>
      </c>
      <c r="G136" s="12">
        <v>2.351725549267103E-3</v>
      </c>
      <c r="H136" s="12">
        <v>1.4927220346674375E-2</v>
      </c>
    </row>
    <row r="137" spans="1:8" x14ac:dyDescent="0.25">
      <c r="A137" s="29">
        <v>43873</v>
      </c>
      <c r="B137" s="30">
        <v>1.0332434860736761E-2</v>
      </c>
      <c r="C137" s="30">
        <v>4.6357615894039306E-3</v>
      </c>
      <c r="D137" s="12">
        <v>1.6254212074695573E-4</v>
      </c>
      <c r="E137" s="12">
        <v>1.8513774714141729E-3</v>
      </c>
      <c r="F137" s="12">
        <v>2.0660606222173694E-3</v>
      </c>
      <c r="G137" s="12">
        <v>1.0342057701318019E-3</v>
      </c>
      <c r="H137" s="12">
        <v>1.9646365422398837E-4</v>
      </c>
    </row>
    <row r="138" spans="1:8" x14ac:dyDescent="0.25">
      <c r="A138" s="29">
        <v>43874</v>
      </c>
      <c r="B138" s="30">
        <v>-1.3783903957314325E-2</v>
      </c>
      <c r="C138" s="30">
        <v>1.9775873434411118E-3</v>
      </c>
      <c r="D138" s="12">
        <v>1.6061493661889692E-4</v>
      </c>
      <c r="E138" s="12">
        <v>-6.1598540230811683E-4</v>
      </c>
      <c r="F138" s="12">
        <v>-2.0618008167391233E-3</v>
      </c>
      <c r="G138" s="12">
        <v>1.571438601888353E-4</v>
      </c>
      <c r="H138" s="12">
        <v>-7.0916221323634732E-3</v>
      </c>
    </row>
    <row r="139" spans="1:8" x14ac:dyDescent="0.25">
      <c r="A139" s="29">
        <v>43875</v>
      </c>
      <c r="B139" s="30">
        <v>-7.3940486925158089E-3</v>
      </c>
      <c r="C139" s="30">
        <v>2.960526315789469E-3</v>
      </c>
      <c r="D139" s="12">
        <v>1.6248960684150937E-4</v>
      </c>
      <c r="E139" s="12">
        <v>1.8374656928874522E-3</v>
      </c>
      <c r="F139" s="12">
        <v>2.5325904401374277E-3</v>
      </c>
      <c r="G139" s="12">
        <v>2.0024336756525596E-3</v>
      </c>
      <c r="H139" s="12">
        <v>7.6266099104997931E-3</v>
      </c>
    </row>
    <row r="140" spans="1:8" x14ac:dyDescent="0.25">
      <c r="A140" s="29">
        <v>43878</v>
      </c>
      <c r="B140" s="30">
        <v>6.5406976744186718E-3</v>
      </c>
      <c r="C140" s="30">
        <v>-6.5595277140051422E-4</v>
      </c>
      <c r="D140" s="12">
        <v>1.6151313101753217E-4</v>
      </c>
      <c r="E140" s="12">
        <v>1.8457038051677976E-3</v>
      </c>
      <c r="F140" s="12">
        <v>2.5261926288357994E-3</v>
      </c>
      <c r="G140" s="12">
        <v>2.32205114517825E-3</v>
      </c>
      <c r="H140" s="12">
        <v>9.9722429084017072E-3</v>
      </c>
    </row>
    <row r="141" spans="1:8" x14ac:dyDescent="0.25">
      <c r="A141" s="29">
        <v>43879</v>
      </c>
      <c r="B141" s="30">
        <v>3.0685920577617765E-3</v>
      </c>
      <c r="C141" s="30">
        <v>-7.2202166064981865E-3</v>
      </c>
      <c r="D141" s="12">
        <v>1.6148704873875097E-4</v>
      </c>
      <c r="E141" s="12">
        <v>4.7505938242298207E-4</v>
      </c>
      <c r="F141" s="12">
        <v>-2.2545821065744764E-4</v>
      </c>
      <c r="G141" s="12">
        <v>-7.4226694315837616E-4</v>
      </c>
      <c r="H141" s="12">
        <v>-7.1053672335319451E-3</v>
      </c>
    </row>
    <row r="142" spans="1:8" x14ac:dyDescent="0.25">
      <c r="A142" s="29">
        <v>43880</v>
      </c>
      <c r="B142" s="30">
        <v>8.457800971747309E-3</v>
      </c>
      <c r="C142" s="30">
        <v>-3.9669421487603662E-3</v>
      </c>
      <c r="D142" s="12">
        <v>1.6241074532286071E-4</v>
      </c>
      <c r="E142" s="12">
        <v>-6.9487874366003233E-5</v>
      </c>
      <c r="F142" s="12">
        <v>-1.5918286131193504E-3</v>
      </c>
      <c r="G142" s="12">
        <v>-1.6088845067420143E-3</v>
      </c>
      <c r="H142" s="12">
        <v>1.755297961829605E-4</v>
      </c>
    </row>
    <row r="143" spans="1:8" x14ac:dyDescent="0.25">
      <c r="A143" s="29">
        <v>43881</v>
      </c>
      <c r="B143" s="30">
        <v>-1.6773733047822925E-2</v>
      </c>
      <c r="C143" s="30">
        <v>0</v>
      </c>
      <c r="D143" s="12">
        <v>1.6143475614338598E-4</v>
      </c>
      <c r="E143" s="12">
        <v>1.8299745193421924E-3</v>
      </c>
      <c r="F143" s="12">
        <v>2.0593901547865112E-3</v>
      </c>
      <c r="G143" s="12">
        <v>2.7558595379097994E-3</v>
      </c>
      <c r="H143" s="12">
        <v>1.2426678546598513E-2</v>
      </c>
    </row>
    <row r="144" spans="1:8" x14ac:dyDescent="0.25">
      <c r="A144" s="29">
        <v>43882</v>
      </c>
      <c r="B144" s="30">
        <v>-6.8058076225044895E-3</v>
      </c>
      <c r="C144" s="30">
        <v>1.6594756057086713E-3</v>
      </c>
      <c r="D144" s="12">
        <v>-1.3767212576210053E-4</v>
      </c>
      <c r="E144" s="12">
        <v>-3.352678674650722E-4</v>
      </c>
      <c r="F144" s="12">
        <v>-2.5059665871123293E-3</v>
      </c>
      <c r="G144" s="12">
        <v>-5.090650172516753E-4</v>
      </c>
      <c r="H144" s="12">
        <v>-1.6507767184478994E-2</v>
      </c>
    </row>
    <row r="145" spans="1:8" x14ac:dyDescent="0.25">
      <c r="A145" s="29">
        <v>43887</v>
      </c>
      <c r="B145" s="30">
        <v>-6.8981269986295057E-2</v>
      </c>
      <c r="C145" s="30">
        <v>-1.491053677932408E-2</v>
      </c>
      <c r="D145" s="12">
        <v>1.6238051737671455E-4</v>
      </c>
      <c r="E145" s="12">
        <v>-1.688466386797649E-3</v>
      </c>
      <c r="F145" s="12">
        <v>-4.3200276481769606E-3</v>
      </c>
      <c r="G145" s="12">
        <v>-1.604537979613796E-3</v>
      </c>
      <c r="H145" s="12">
        <v>-1.4310506121453015E-2</v>
      </c>
    </row>
    <row r="146" spans="1:8" x14ac:dyDescent="0.25">
      <c r="A146" s="29">
        <v>43888</v>
      </c>
      <c r="B146" s="30">
        <v>-2.6496565260058946E-2</v>
      </c>
      <c r="C146" s="30">
        <v>-3.3636057854014023E-4</v>
      </c>
      <c r="D146" s="12">
        <v>1.6140471472647633E-4</v>
      </c>
      <c r="E146" s="12">
        <v>-2.2126200433255638E-3</v>
      </c>
      <c r="F146" s="12">
        <v>-5.1931754465596169E-3</v>
      </c>
      <c r="G146" s="12">
        <v>-2.4673575267740722E-3</v>
      </c>
      <c r="H146" s="12">
        <v>-2.3837197306795677E-2</v>
      </c>
    </row>
    <row r="147" spans="1:8" x14ac:dyDescent="0.25">
      <c r="A147" s="29">
        <v>43889</v>
      </c>
      <c r="B147" s="30">
        <v>1.4112903225806273E-2</v>
      </c>
      <c r="C147" s="30">
        <v>-2.6917900403768957E-3</v>
      </c>
      <c r="D147" s="12">
        <v>1.6232795372816966E-4</v>
      </c>
      <c r="E147" s="12">
        <v>2.0898156318209793E-3</v>
      </c>
      <c r="F147" s="12">
        <v>2.9657662010011965E-3</v>
      </c>
      <c r="G147" s="12">
        <v>-1.9052330400837203E-4</v>
      </c>
      <c r="H147" s="12">
        <v>7.6019642517455299E-3</v>
      </c>
    </row>
    <row r="148" spans="1:8" x14ac:dyDescent="0.25">
      <c r="A148" s="29">
        <v>43892</v>
      </c>
      <c r="B148" s="30">
        <v>2.3757455268389682E-2</v>
      </c>
      <c r="C148" s="30">
        <v>7.0850202429149078E-3</v>
      </c>
      <c r="D148" s="12">
        <v>1.623016076399697E-4</v>
      </c>
      <c r="E148" s="12">
        <v>9.6626193345075162E-3</v>
      </c>
      <c r="F148" s="12">
        <v>1.2590650004014048E-2</v>
      </c>
      <c r="G148" s="12">
        <v>8.8626934430777737E-3</v>
      </c>
      <c r="H148" s="12">
        <v>2.4794428595401818E-2</v>
      </c>
    </row>
    <row r="149" spans="1:8" x14ac:dyDescent="0.25">
      <c r="A149" s="29">
        <v>43893</v>
      </c>
      <c r="B149" s="30">
        <v>-1.2040003883872163E-2</v>
      </c>
      <c r="C149" s="30">
        <v>4.6901172529312252E-3</v>
      </c>
      <c r="D149" s="12">
        <v>1.6227527010292953E-4</v>
      </c>
      <c r="E149" s="12">
        <v>-1.4228995019851531E-3</v>
      </c>
      <c r="F149" s="12">
        <v>1.1363786519378305E-3</v>
      </c>
      <c r="G149" s="12">
        <v>5.6997050734008958E-4</v>
      </c>
      <c r="H149" s="12">
        <v>-4.6737899319059251E-3</v>
      </c>
    </row>
    <row r="150" spans="1:8" x14ac:dyDescent="0.25">
      <c r="A150" s="29">
        <v>43894</v>
      </c>
      <c r="B150" s="30">
        <v>1.3267813267813233E-2</v>
      </c>
      <c r="C150" s="30">
        <v>1.3337779259752214E-3</v>
      </c>
      <c r="D150" s="12">
        <v>1.6130011689496904E-4</v>
      </c>
      <c r="E150" s="12">
        <v>7.2050745788421189E-3</v>
      </c>
      <c r="F150" s="12">
        <v>7.9984161552169031E-3</v>
      </c>
      <c r="G150" s="12">
        <v>6.6668433010312889E-3</v>
      </c>
      <c r="H150" s="12">
        <v>5.0590566024801831E-3</v>
      </c>
    </row>
    <row r="151" spans="1:8" x14ac:dyDescent="0.25">
      <c r="A151" s="29">
        <v>43895</v>
      </c>
      <c r="B151" s="30">
        <v>-4.1804073714839851E-2</v>
      </c>
      <c r="C151" s="30">
        <v>-2.9970029970030065E-3</v>
      </c>
      <c r="D151" s="12">
        <v>1.6222277455968381E-4</v>
      </c>
      <c r="E151" s="12">
        <v>-1.426142910928796E-3</v>
      </c>
      <c r="F151" s="12">
        <v>-2.5140432886829878E-3</v>
      </c>
      <c r="G151" s="12">
        <v>9.9685808754568228E-4</v>
      </c>
      <c r="H151" s="12">
        <v>-4.6721003990043419E-3</v>
      </c>
    </row>
    <row r="152" spans="1:8" x14ac:dyDescent="0.25">
      <c r="A152" s="29">
        <v>43896</v>
      </c>
      <c r="B152" s="30">
        <v>-4.4437696123089343E-2</v>
      </c>
      <c r="C152" s="30">
        <v>-9.3520374081496049E-3</v>
      </c>
      <c r="D152" s="12">
        <v>1.6219646259929554E-4</v>
      </c>
      <c r="E152" s="12">
        <v>-1.229377085142358E-2</v>
      </c>
      <c r="F152" s="12">
        <v>-1.9073497945628071E-2</v>
      </c>
      <c r="G152" s="12">
        <v>-1.0550256690045945E-2</v>
      </c>
      <c r="H152" s="12">
        <v>-4.2486123483862159E-2</v>
      </c>
    </row>
    <row r="153" spans="1:8" x14ac:dyDescent="0.25">
      <c r="A153" s="29">
        <v>43899</v>
      </c>
      <c r="B153" s="30">
        <v>-0.12394067796610175</v>
      </c>
      <c r="C153" s="30">
        <v>-3.5401213755900218E-2</v>
      </c>
      <c r="D153" s="12">
        <v>1.6311852267736349E-4</v>
      </c>
      <c r="E153" s="12">
        <v>9.9481769387388397E-4</v>
      </c>
      <c r="F153" s="12">
        <v>-3.3723202098332461E-3</v>
      </c>
      <c r="G153" s="12">
        <v>-2.8832611410803954E-3</v>
      </c>
      <c r="H153" s="12">
        <v>-4.6518285264438575E-3</v>
      </c>
    </row>
    <row r="154" spans="1:8" x14ac:dyDescent="0.25">
      <c r="A154" s="29">
        <v>43900</v>
      </c>
      <c r="B154" s="30">
        <v>7.1704957678355496E-2</v>
      </c>
      <c r="C154" s="30">
        <v>1.2932541069555992E-2</v>
      </c>
      <c r="D154" s="12">
        <v>1.6214371053080434E-4</v>
      </c>
      <c r="E154" s="12">
        <v>1.2711766473294528E-3</v>
      </c>
      <c r="F154" s="12">
        <v>2.5109434164942712E-3</v>
      </c>
      <c r="G154" s="12">
        <v>-4.5972416550070783E-3</v>
      </c>
      <c r="H154" s="12">
        <v>-4.248633879781416E-2</v>
      </c>
    </row>
    <row r="155" spans="1:8" x14ac:dyDescent="0.25">
      <c r="A155" s="29">
        <v>43901</v>
      </c>
      <c r="B155" s="30">
        <v>-7.4128398961976649E-2</v>
      </c>
      <c r="C155" s="30">
        <v>-1.6908212560386437E-2</v>
      </c>
      <c r="D155" s="12">
        <v>1.6116936909793544E-4</v>
      </c>
      <c r="E155" s="12">
        <v>1.8004708923871071E-3</v>
      </c>
      <c r="F155" s="12">
        <v>4.768219016621833E-3</v>
      </c>
      <c r="G155" s="12">
        <v>2.7643908969210429E-3</v>
      </c>
      <c r="H155" s="12">
        <v>2.3143176817775668E-2</v>
      </c>
    </row>
    <row r="156" spans="1:8" x14ac:dyDescent="0.25">
      <c r="A156" s="29">
        <v>43902</v>
      </c>
      <c r="B156" s="30">
        <v>-0.14574701437972226</v>
      </c>
      <c r="C156" s="30">
        <v>-6.6339066339066388E-2</v>
      </c>
      <c r="D156" s="12">
        <v>1.6209130005750971E-4</v>
      </c>
      <c r="E156" s="12">
        <v>-5.2546082949308737E-2</v>
      </c>
      <c r="F156" s="12">
        <v>-8.6913632909873639E-2</v>
      </c>
      <c r="G156" s="12">
        <v>-6.6716506578200829E-2</v>
      </c>
      <c r="H156" s="12">
        <v>-0.24715786074435053</v>
      </c>
    </row>
    <row r="157" spans="1:8" x14ac:dyDescent="0.25">
      <c r="A157" s="29">
        <v>43903</v>
      </c>
      <c r="B157" s="30">
        <v>0.13395149786019966</v>
      </c>
      <c r="C157" s="30">
        <v>1.5413533834586435E-2</v>
      </c>
      <c r="D157" s="12">
        <v>1.6301277944386072E-4</v>
      </c>
      <c r="E157" s="12">
        <v>2.7845669329636724E-2</v>
      </c>
      <c r="F157" s="12">
        <v>4.2965385345343554E-2</v>
      </c>
      <c r="G157" s="12">
        <v>2.881245619305095E-2</v>
      </c>
      <c r="H157" s="12">
        <v>0.15817385963715069</v>
      </c>
    </row>
    <row r="158" spans="1:8" x14ac:dyDescent="0.25">
      <c r="A158" s="29">
        <v>43906</v>
      </c>
      <c r="B158" s="30">
        <v>-0.13951440432758822</v>
      </c>
      <c r="C158" s="30">
        <v>-4.6279155868196975E-2</v>
      </c>
      <c r="D158" s="12">
        <v>1.6203861636077121E-4</v>
      </c>
      <c r="E158" s="12">
        <v>-3.6910409445278791E-3</v>
      </c>
      <c r="F158" s="12">
        <v>-1.0344344904815173E-2</v>
      </c>
      <c r="G158" s="12">
        <v>-1.963899017355164E-3</v>
      </c>
      <c r="H158" s="12">
        <v>-4.2187841955522498E-2</v>
      </c>
    </row>
    <row r="159" spans="1:8" x14ac:dyDescent="0.25">
      <c r="A159" s="29">
        <v>43907</v>
      </c>
      <c r="B159" s="30">
        <v>3.8011695906432719E-2</v>
      </c>
      <c r="C159" s="30">
        <v>-2.1350931677018625E-2</v>
      </c>
      <c r="D159" s="12">
        <v>1.6201236410129383E-4</v>
      </c>
      <c r="E159" s="12">
        <v>1.6113136302646769E-2</v>
      </c>
      <c r="F159" s="12">
        <v>2.6010947511350579E-2</v>
      </c>
      <c r="G159" s="12">
        <v>1.6487420244629458E-2</v>
      </c>
      <c r="H159" s="12">
        <v>6.2219878723965172E-2</v>
      </c>
    </row>
    <row r="160" spans="1:8" x14ac:dyDescent="0.25">
      <c r="A160" s="29">
        <v>43908</v>
      </c>
      <c r="B160" s="30">
        <v>-8.4366197183098568E-2</v>
      </c>
      <c r="C160" s="30">
        <v>-0.46291154303847681</v>
      </c>
      <c r="D160" s="12">
        <v>1.6198612034723503E-4</v>
      </c>
      <c r="E160" s="12">
        <v>-1.2538855259775161E-2</v>
      </c>
      <c r="F160" s="12">
        <v>-2.2194651226909334E-2</v>
      </c>
      <c r="G160" s="12">
        <v>-1.2125593602455909E-2</v>
      </c>
      <c r="H160" s="12">
        <v>-8.2733515347067077E-2</v>
      </c>
    </row>
    <row r="161" spans="1:8" x14ac:dyDescent="0.25">
      <c r="A161" s="29">
        <v>43909</v>
      </c>
      <c r="B161" s="30">
        <v>-1.5382248884798777E-4</v>
      </c>
      <c r="C161" s="30">
        <v>0.62998522895125553</v>
      </c>
      <c r="D161" s="12">
        <v>1.4301720847464949E-4</v>
      </c>
      <c r="E161" s="12">
        <v>-3.6922639968757776E-2</v>
      </c>
      <c r="F161" s="12">
        <v>-5.1741153249682648E-2</v>
      </c>
      <c r="G161" s="12">
        <v>-3.8422186228639466E-2</v>
      </c>
      <c r="H161" s="12">
        <v>-6.2469558942906067E-2</v>
      </c>
    </row>
    <row r="162" spans="1:8" x14ac:dyDescent="0.25">
      <c r="A162" s="29">
        <v>43910</v>
      </c>
      <c r="B162" s="30">
        <v>-3.5384615384616014E-3</v>
      </c>
      <c r="C162" s="30">
        <v>3.1717263253284944E-2</v>
      </c>
      <c r="D162" s="12">
        <v>1.4299675747753149E-4</v>
      </c>
      <c r="E162" s="12">
        <v>2.9146852459419392E-2</v>
      </c>
      <c r="F162" s="12">
        <v>4.5391019922688125E-2</v>
      </c>
      <c r="G162" s="12">
        <v>2.1583797724034737E-2</v>
      </c>
      <c r="H162" s="12">
        <v>-2.3349111059801531E-2</v>
      </c>
    </row>
    <row r="163" spans="1:8" x14ac:dyDescent="0.25">
      <c r="A163" s="29">
        <v>43913</v>
      </c>
      <c r="B163" s="30">
        <v>-5.6044465030106516E-2</v>
      </c>
      <c r="C163" s="30">
        <v>-4.743083003952564E-2</v>
      </c>
      <c r="D163" s="12">
        <v>1.4392317532396781E-4</v>
      </c>
      <c r="E163" s="12">
        <v>-4.9192267739662787E-3</v>
      </c>
      <c r="F163" s="12">
        <v>-2.2385618591156731E-2</v>
      </c>
      <c r="G163" s="12">
        <v>-9.896585448523898E-3</v>
      </c>
      <c r="H163" s="12">
        <v>1.9533674162948156E-2</v>
      </c>
    </row>
    <row r="164" spans="1:8" x14ac:dyDescent="0.25">
      <c r="A164" s="29">
        <v>43914</v>
      </c>
      <c r="B164" s="30">
        <v>0.10238796205430178</v>
      </c>
      <c r="C164" s="30">
        <v>2.8123559243891094E-2</v>
      </c>
      <c r="D164" s="12">
        <v>1.4295573768485781E-4</v>
      </c>
      <c r="E164" s="12">
        <v>-2.831739479967843E-3</v>
      </c>
      <c r="F164" s="12">
        <v>-8.0158279870233828E-3</v>
      </c>
      <c r="G164" s="12">
        <v>-1.6485632573299158E-2</v>
      </c>
      <c r="H164" s="12">
        <v>-1.8724637681159395E-2</v>
      </c>
    </row>
    <row r="165" spans="1:8" x14ac:dyDescent="0.25">
      <c r="A165" s="29">
        <v>43915</v>
      </c>
      <c r="B165" s="30">
        <v>6.4243323442136457E-2</v>
      </c>
      <c r="C165" s="30">
        <v>5.8295964125560484E-2</v>
      </c>
      <c r="D165" s="12">
        <v>1.4198871284398784E-4</v>
      </c>
      <c r="E165" s="12">
        <v>7.0031887371397872E-3</v>
      </c>
      <c r="F165" s="12">
        <v>2.0824778553409917E-3</v>
      </c>
      <c r="G165" s="12">
        <v>7.7809160886572748E-3</v>
      </c>
      <c r="H165" s="12">
        <v>1.2248675685788024E-2</v>
      </c>
    </row>
    <row r="166" spans="1:8" x14ac:dyDescent="0.25">
      <c r="A166" s="29">
        <v>43916</v>
      </c>
      <c r="B166" s="30">
        <v>3.9592917886518642E-2</v>
      </c>
      <c r="C166" s="30">
        <v>3.5169491525423702E-2</v>
      </c>
      <c r="D166" s="12">
        <v>1.4386146897704677E-4</v>
      </c>
      <c r="E166" s="12">
        <v>1.6705103540573862E-2</v>
      </c>
      <c r="F166" s="12">
        <v>3.2957705253914948E-2</v>
      </c>
      <c r="G166" s="12">
        <v>1.457821398889747E-2</v>
      </c>
      <c r="H166" s="12">
        <v>4.6738517207166819E-2</v>
      </c>
    </row>
    <row r="167" spans="1:8" x14ac:dyDescent="0.25">
      <c r="A167" s="29">
        <v>43917</v>
      </c>
      <c r="B167" s="30">
        <v>-5.8334450851548758E-2</v>
      </c>
      <c r="C167" s="30">
        <v>1.0642652476463343E-2</v>
      </c>
      <c r="D167" s="12">
        <v>1.4289445493820274E-4</v>
      </c>
      <c r="E167" s="12">
        <v>8.3210906740318613E-3</v>
      </c>
      <c r="F167" s="12">
        <v>2.2654501147601147E-2</v>
      </c>
      <c r="G167" s="12">
        <v>1.6819089294009437E-2</v>
      </c>
      <c r="H167" s="12">
        <v>3.1929821300796579E-2</v>
      </c>
    </row>
    <row r="168" spans="1:8" x14ac:dyDescent="0.25">
      <c r="A168" s="29">
        <v>43920</v>
      </c>
      <c r="B168" s="30">
        <v>2.4921674736542387E-2</v>
      </c>
      <c r="C168" s="30">
        <v>3.240178209801492E-3</v>
      </c>
      <c r="D168" s="12">
        <v>1.4287403903012752E-4</v>
      </c>
      <c r="E168" s="12">
        <v>6.4807152098655951E-3</v>
      </c>
      <c r="F168" s="12">
        <v>1.1872930549590599E-2</v>
      </c>
      <c r="G168" s="12">
        <v>8.2163881371537517E-3</v>
      </c>
      <c r="H168" s="12">
        <v>2.4485127918809191E-2</v>
      </c>
    </row>
    <row r="169" spans="1:8" x14ac:dyDescent="0.25">
      <c r="A169" s="29">
        <v>43921</v>
      </c>
      <c r="B169" s="30">
        <v>-3.6404057246074872E-2</v>
      </c>
      <c r="C169" s="30">
        <v>6.863140896245401E-3</v>
      </c>
      <c r="D169" s="12">
        <v>1.4379967947819594E-4</v>
      </c>
      <c r="E169" s="12">
        <v>1.7718792342702461E-3</v>
      </c>
      <c r="F169" s="12">
        <v>1.1500862564692849E-3</v>
      </c>
      <c r="G169" s="12">
        <v>3.1200276720857456E-3</v>
      </c>
      <c r="H169" s="12">
        <v>-2.1148673593165079E-2</v>
      </c>
    </row>
    <row r="170" spans="1:8" x14ac:dyDescent="0.25">
      <c r="A170" s="29">
        <v>43922</v>
      </c>
      <c r="B170" s="30">
        <v>-1.6870944484498773E-2</v>
      </c>
      <c r="C170" s="30">
        <v>-1.2028869286287103E-2</v>
      </c>
      <c r="D170" s="12">
        <v>1.4188717510199567E-4</v>
      </c>
      <c r="E170" s="12">
        <v>-8.2079027074521971E-4</v>
      </c>
      <c r="F170" s="12">
        <v>-3.7198107272777836E-3</v>
      </c>
      <c r="G170" s="12">
        <v>1.5517134364584351E-4</v>
      </c>
      <c r="H170" s="12">
        <v>-2.5799209770114961E-2</v>
      </c>
    </row>
    <row r="171" spans="1:8" x14ac:dyDescent="0.25">
      <c r="A171" s="29">
        <v>43923</v>
      </c>
      <c r="B171" s="30">
        <v>2.1267233792900964E-2</v>
      </c>
      <c r="C171" s="30">
        <v>-7.3051948051947591E-3</v>
      </c>
      <c r="D171" s="12">
        <v>1.4375860660065243E-4</v>
      </c>
      <c r="E171" s="12">
        <v>2.8114912473533593E-3</v>
      </c>
      <c r="F171" s="12">
        <v>5.1475634866162689E-3</v>
      </c>
      <c r="G171" s="12">
        <v>3.9614269411509806E-3</v>
      </c>
      <c r="H171" s="12">
        <v>2.6086074829243522E-3</v>
      </c>
    </row>
    <row r="172" spans="1:8" x14ac:dyDescent="0.25">
      <c r="A172" s="29">
        <v>43924</v>
      </c>
      <c r="B172" s="30">
        <v>-3.920723825937078E-2</v>
      </c>
      <c r="C172" s="30">
        <v>-1.1447260834014705E-2</v>
      </c>
      <c r="D172" s="12">
        <v>1.427922986723118E-4</v>
      </c>
      <c r="E172" s="12">
        <v>-5.7687426448516099E-5</v>
      </c>
      <c r="F172" s="12">
        <v>-6.3502902014338503E-3</v>
      </c>
      <c r="G172" s="12">
        <v>-1.8818939820601788E-3</v>
      </c>
      <c r="H172" s="12">
        <v>-2.336122092488746E-2</v>
      </c>
    </row>
    <row r="173" spans="1:8" x14ac:dyDescent="0.25">
      <c r="A173" s="29">
        <v>43927</v>
      </c>
      <c r="B173" s="30">
        <v>6.9805680119581215E-2</v>
      </c>
      <c r="C173" s="30">
        <v>8.2712985938793171E-3</v>
      </c>
      <c r="D173" s="12">
        <v>1.4371742129348775E-4</v>
      </c>
      <c r="E173" s="12">
        <v>-1.3384255039288195E-3</v>
      </c>
      <c r="F173" s="12">
        <v>2.6113249037917896E-4</v>
      </c>
      <c r="G173" s="12">
        <v>5.7457818392014914E-4</v>
      </c>
      <c r="H173" s="12">
        <v>2.1651338146844168E-4</v>
      </c>
    </row>
    <row r="174" spans="1:8" x14ac:dyDescent="0.25">
      <c r="A174" s="29">
        <v>43928</v>
      </c>
      <c r="B174" s="30">
        <v>2.7106329467654122E-2</v>
      </c>
      <c r="C174" s="30">
        <v>1.8457752255947479E-2</v>
      </c>
      <c r="D174" s="12">
        <v>1.4275139608033172E-4</v>
      </c>
      <c r="E174" s="12">
        <v>2.2760620660173814E-3</v>
      </c>
      <c r="F174" s="12">
        <v>2.9266684070954341E-3</v>
      </c>
      <c r="G174" s="12">
        <v>1.5473754792560968E-4</v>
      </c>
      <c r="H174" s="12">
        <v>9.8256973986372564E-3</v>
      </c>
    </row>
    <row r="175" spans="1:8" x14ac:dyDescent="0.25">
      <c r="A175" s="29">
        <v>43929</v>
      </c>
      <c r="B175" s="30">
        <v>3.0199972792817276E-2</v>
      </c>
      <c r="C175" s="30">
        <v>6.4438179621426617E-3</v>
      </c>
      <c r="D175" s="12">
        <v>1.4273102102779767E-4</v>
      </c>
      <c r="E175" s="12">
        <v>-8.2997118155625493E-4</v>
      </c>
      <c r="F175" s="12">
        <v>-4.1374397194212653E-3</v>
      </c>
      <c r="G175" s="12">
        <v>1.5471360792140842E-4</v>
      </c>
      <c r="H175" s="12">
        <v>-2.8062555920071675E-2</v>
      </c>
    </row>
    <row r="176" spans="1:8" x14ac:dyDescent="0.25">
      <c r="A176" s="29">
        <v>43930</v>
      </c>
      <c r="B176" s="30">
        <v>-1.1356133632642318E-2</v>
      </c>
      <c r="C176" s="30">
        <v>8.4033613445377853E-3</v>
      </c>
      <c r="D176" s="12">
        <v>1.4271065179083386E-4</v>
      </c>
      <c r="E176" s="12">
        <v>5.6415699485452553E-3</v>
      </c>
      <c r="F176" s="12">
        <v>1.0895583986793245E-2</v>
      </c>
      <c r="G176" s="12">
        <v>7.0538491947542692E-3</v>
      </c>
      <c r="H176" s="12">
        <v>2.1680970417605749E-2</v>
      </c>
    </row>
    <row r="177" spans="1:8" x14ac:dyDescent="0.25">
      <c r="A177" s="29">
        <v>43934</v>
      </c>
      <c r="B177" s="30">
        <v>1.4558568184853682E-2</v>
      </c>
      <c r="C177" s="30">
        <v>3.1746031746031633E-3</v>
      </c>
      <c r="D177" s="12">
        <v>-1.436352571638766E-4</v>
      </c>
      <c r="E177" s="12">
        <v>5.3690043250314012E-3</v>
      </c>
      <c r="F177" s="12">
        <v>6.0150785226313896E-3</v>
      </c>
      <c r="G177" s="12">
        <v>5.6151585386250424E-3</v>
      </c>
      <c r="H177" s="12">
        <v>1.4650948885927217E-2</v>
      </c>
    </row>
    <row r="178" spans="1:8" x14ac:dyDescent="0.25">
      <c r="A178" s="29">
        <v>43935</v>
      </c>
      <c r="B178" s="30">
        <v>1.1716692996313949E-2</v>
      </c>
      <c r="C178" s="30">
        <v>8.3069620253164445E-3</v>
      </c>
      <c r="D178" s="12">
        <v>1.4365589121467792E-4</v>
      </c>
      <c r="E178" s="12">
        <v>3.8226735893194252E-3</v>
      </c>
      <c r="F178" s="12">
        <v>6.0061684973755636E-3</v>
      </c>
      <c r="G178" s="12">
        <v>3.9205436487192991E-3</v>
      </c>
      <c r="H178" s="12">
        <v>2.5992766425857461E-3</v>
      </c>
    </row>
    <row r="179" spans="1:8" x14ac:dyDescent="0.25">
      <c r="A179" s="29">
        <v>43936</v>
      </c>
      <c r="B179" s="30">
        <v>-1.0409889394925154E-2</v>
      </c>
      <c r="C179" s="30">
        <v>-1.961553550411943E-3</v>
      </c>
      <c r="D179" s="12">
        <v>1.4363525716376557E-4</v>
      </c>
      <c r="E179" s="12">
        <v>1.2163237467317511E-3</v>
      </c>
      <c r="F179" s="12">
        <v>3.7919535283994499E-3</v>
      </c>
      <c r="G179" s="12">
        <v>2.6170132913168054E-3</v>
      </c>
      <c r="H179" s="12">
        <v>1.2187696054913655E-2</v>
      </c>
    </row>
    <row r="180" spans="1:8" x14ac:dyDescent="0.25">
      <c r="A180" s="29">
        <v>43937</v>
      </c>
      <c r="B180" s="30">
        <v>-1.4727153188691555E-2</v>
      </c>
      <c r="C180" s="30">
        <v>2.3584905660376521E-3</v>
      </c>
      <c r="D180" s="12">
        <v>1.4361462903966782E-4</v>
      </c>
      <c r="E180" s="12">
        <v>2.7589495555027099E-3</v>
      </c>
      <c r="F180" s="12">
        <v>8.68050904219686E-3</v>
      </c>
      <c r="G180" s="12">
        <v>4.7212601717865343E-3</v>
      </c>
      <c r="H180" s="12">
        <v>3.6715310503240284E-2</v>
      </c>
    </row>
    <row r="181" spans="1:8" x14ac:dyDescent="0.25">
      <c r="A181" s="29">
        <v>43938</v>
      </c>
      <c r="B181" s="30">
        <v>1.4279994661684059E-2</v>
      </c>
      <c r="C181" s="30">
        <v>3.529411764705781E-3</v>
      </c>
      <c r="D181" s="12">
        <v>1.4359400683972012E-4</v>
      </c>
      <c r="E181" s="12">
        <v>3.2835144927536586E-3</v>
      </c>
      <c r="F181" s="12">
        <v>6.8926133496240993E-3</v>
      </c>
      <c r="G181" s="12">
        <v>5.1152783698240611E-3</v>
      </c>
      <c r="H181" s="12">
        <v>3.4245672032847674E-2</v>
      </c>
    </row>
    <row r="182" spans="1:8" x14ac:dyDescent="0.25">
      <c r="A182" s="29">
        <v>43941</v>
      </c>
      <c r="B182" s="30">
        <v>-4.4736842105264074E-3</v>
      </c>
      <c r="C182" s="30">
        <v>-1.1723329425556983E-3</v>
      </c>
      <c r="D182" s="12">
        <v>1.4262882878113281E-4</v>
      </c>
      <c r="E182" s="12">
        <v>-2.3925064891096026E-3</v>
      </c>
      <c r="F182" s="12">
        <v>-4.6163789123810917E-3</v>
      </c>
      <c r="G182" s="12">
        <v>-7.7140137917230955E-4</v>
      </c>
      <c r="H182" s="12">
        <v>-2.2612894450488863E-3</v>
      </c>
    </row>
    <row r="183" spans="1:8" x14ac:dyDescent="0.25">
      <c r="A183" s="29">
        <v>43943</v>
      </c>
      <c r="B183" s="30">
        <v>2.6962727993655955E-2</v>
      </c>
      <c r="C183" s="30">
        <v>6.6510172143974255E-3</v>
      </c>
      <c r="D183" s="12">
        <v>1.4355291577694551E-4</v>
      </c>
      <c r="E183" s="12">
        <v>1.1821534423855695E-2</v>
      </c>
      <c r="F183" s="12">
        <v>1.5370956842063466E-2</v>
      </c>
      <c r="G183" s="12">
        <v>9.3675640991364162E-3</v>
      </c>
      <c r="H183" s="12">
        <v>3.4302949746945366E-2</v>
      </c>
    </row>
    <row r="184" spans="1:8" x14ac:dyDescent="0.25">
      <c r="A184" s="29">
        <v>43944</v>
      </c>
      <c r="B184" s="30">
        <v>-1.3513513513513487E-2</v>
      </c>
      <c r="C184" s="30">
        <v>7.7730275942480276E-3</v>
      </c>
      <c r="D184" s="12">
        <v>1.4447660281668995E-4</v>
      </c>
      <c r="E184" s="12">
        <v>-2.1466185168207419E-3</v>
      </c>
      <c r="F184" s="12">
        <v>-7.2559280671302684E-3</v>
      </c>
      <c r="G184" s="12">
        <v>-4.1221480198789795E-3</v>
      </c>
      <c r="H184" s="12">
        <v>-9.4075392118097012E-3</v>
      </c>
    </row>
    <row r="185" spans="1:8" x14ac:dyDescent="0.25">
      <c r="A185" s="29">
        <v>43945</v>
      </c>
      <c r="B185" s="30">
        <v>-5.5316373124592366E-2</v>
      </c>
      <c r="C185" s="30">
        <v>-2.4681835711531042E-2</v>
      </c>
      <c r="D185" s="12">
        <v>1.4351157723013763E-4</v>
      </c>
      <c r="E185" s="12">
        <v>-1.1036290909905766E-2</v>
      </c>
      <c r="F185" s="12">
        <v>-1.8522170077953537E-2</v>
      </c>
      <c r="G185" s="12">
        <v>-8.7106276306428976E-3</v>
      </c>
      <c r="H185" s="12">
        <v>-4.2095634095633994E-2</v>
      </c>
    </row>
    <row r="186" spans="1:8" x14ac:dyDescent="0.25">
      <c r="A186" s="29">
        <v>43948</v>
      </c>
      <c r="B186" s="30">
        <v>3.9773511945863982E-2</v>
      </c>
      <c r="C186" s="30">
        <v>1.1071569790430891E-2</v>
      </c>
      <c r="D186" s="12">
        <v>1.4254696497695285E-4</v>
      </c>
      <c r="E186" s="12">
        <v>-1.4229714725941922E-2</v>
      </c>
      <c r="F186" s="12">
        <v>-2.6934719134231622E-2</v>
      </c>
      <c r="G186" s="12">
        <v>-1.5246745058055677E-2</v>
      </c>
      <c r="H186" s="12">
        <v>-4.4266763899017292E-2</v>
      </c>
    </row>
    <row r="187" spans="1:8" x14ac:dyDescent="0.25">
      <c r="A187" s="29">
        <v>43949</v>
      </c>
      <c r="B187" s="30">
        <v>3.9978748837826927E-2</v>
      </c>
      <c r="C187" s="30">
        <v>6.2573328118888938E-3</v>
      </c>
      <c r="D187" s="12">
        <v>1.4347053332341986E-4</v>
      </c>
      <c r="E187" s="12">
        <v>2.0687277324449305E-4</v>
      </c>
      <c r="F187" s="12">
        <v>-5.3818942616068455E-3</v>
      </c>
      <c r="G187" s="12">
        <v>-1.0653370388534644E-2</v>
      </c>
      <c r="H187" s="12">
        <v>-6.9761738229978665E-3</v>
      </c>
    </row>
    <row r="188" spans="1:8" x14ac:dyDescent="0.25">
      <c r="A188" s="29">
        <v>43950</v>
      </c>
      <c r="B188" s="30">
        <v>2.4010217113665577E-2</v>
      </c>
      <c r="C188" s="30">
        <v>5.8297706956860207E-3</v>
      </c>
      <c r="D188" s="12">
        <v>1.4344995248216641E-4</v>
      </c>
      <c r="E188" s="12">
        <v>1.1433101990164118E-2</v>
      </c>
      <c r="F188" s="12">
        <v>2.6349294215333385E-2</v>
      </c>
      <c r="G188" s="12">
        <v>6.7541516344908903E-3</v>
      </c>
      <c r="H188" s="12">
        <v>6.5943414348569762E-2</v>
      </c>
    </row>
    <row r="189" spans="1:8" x14ac:dyDescent="0.25">
      <c r="A189" s="29">
        <v>43951</v>
      </c>
      <c r="B189" s="30">
        <v>-3.7041656273385071E-2</v>
      </c>
      <c r="C189" s="30">
        <v>6.1823802163833985E-3</v>
      </c>
      <c r="D189" s="12">
        <v>1.4437299187086694E-4</v>
      </c>
      <c r="E189" s="12">
        <v>1.4655260556899474E-3</v>
      </c>
      <c r="F189" s="12">
        <v>2.440537187853975E-3</v>
      </c>
      <c r="G189" s="12">
        <v>6.6336125833488246E-4</v>
      </c>
      <c r="H189" s="12">
        <v>4.6854887153522373E-3</v>
      </c>
    </row>
    <row r="190" spans="1:8" x14ac:dyDescent="0.25">
      <c r="A190" s="29">
        <v>43955</v>
      </c>
      <c r="B190" s="30">
        <v>-1.4376376117083312E-2</v>
      </c>
      <c r="C190" s="30">
        <v>-8.4485407066051676E-3</v>
      </c>
      <c r="D190" s="12">
        <v>1.4340867320572492E-4</v>
      </c>
      <c r="E190" s="12">
        <v>-3.3578364642889991E-3</v>
      </c>
      <c r="F190" s="12">
        <v>-7.1423767570113483E-3</v>
      </c>
      <c r="G190" s="12">
        <v>-2.4398244966580274E-3</v>
      </c>
      <c r="H190" s="12">
        <v>-3.7454303187672844E-2</v>
      </c>
    </row>
    <row r="191" spans="1:8" x14ac:dyDescent="0.25">
      <c r="A191" s="29">
        <v>43956</v>
      </c>
      <c r="B191" s="30">
        <v>5.7818659658346316E-3</v>
      </c>
      <c r="C191" s="30">
        <v>2.3237800154918276E-3</v>
      </c>
      <c r="D191" s="12">
        <v>1.4338811010694563E-4</v>
      </c>
      <c r="E191" s="12">
        <v>6.544800582771737E-3</v>
      </c>
      <c r="F191" s="12">
        <v>1.433332430162304E-2</v>
      </c>
      <c r="G191" s="12">
        <v>8.3752954475386776E-3</v>
      </c>
      <c r="H191" s="12">
        <v>4.1600482735977051E-2</v>
      </c>
    </row>
    <row r="192" spans="1:8" x14ac:dyDescent="0.25">
      <c r="A192" s="29">
        <v>43957</v>
      </c>
      <c r="B192" s="30">
        <v>-4.4421217663966894E-3</v>
      </c>
      <c r="C192" s="30">
        <v>-7.7279752704795257E-4</v>
      </c>
      <c r="D192" s="12">
        <v>1.4242434531941406E-4</v>
      </c>
      <c r="E192" s="12">
        <v>-2.3408080876614612E-3</v>
      </c>
      <c r="F192" s="12">
        <v>-9.3092210706272605E-3</v>
      </c>
      <c r="G192" s="12">
        <v>-6.5698513800425129E-3</v>
      </c>
      <c r="H192" s="12">
        <v>-3.0525051329454045E-2</v>
      </c>
    </row>
    <row r="193" spans="1:8" x14ac:dyDescent="0.25">
      <c r="A193" s="29">
        <v>43958</v>
      </c>
      <c r="B193" s="30">
        <v>-1.0498687664041939E-2</v>
      </c>
      <c r="C193" s="30">
        <v>-2.3201856148491462E-3</v>
      </c>
      <c r="D193" s="12">
        <v>1.1505493873342765E-4</v>
      </c>
      <c r="E193" s="12">
        <v>9.0791621327530603E-3</v>
      </c>
      <c r="F193" s="12">
        <v>1.1661611054937682E-2</v>
      </c>
      <c r="G193" s="12">
        <v>3.3613617789571837E-3</v>
      </c>
      <c r="H193" s="12">
        <v>4.8947238918766178E-3</v>
      </c>
    </row>
    <row r="194" spans="1:8" x14ac:dyDescent="0.25">
      <c r="A194" s="29">
        <v>43959</v>
      </c>
      <c r="B194" s="30">
        <v>2.6923076923076827E-2</v>
      </c>
      <c r="C194" s="30">
        <v>1.1627906976743319E-3</v>
      </c>
      <c r="D194" s="12">
        <v>1.1504170261722457E-4</v>
      </c>
      <c r="E194" s="12">
        <v>-1.5950575680988566E-3</v>
      </c>
      <c r="F194" s="12">
        <v>-5.8502132196162071E-3</v>
      </c>
      <c r="G194" s="12">
        <v>-3.4455259283493467E-3</v>
      </c>
      <c r="H194" s="12">
        <v>-2.9137845093700987E-2</v>
      </c>
    </row>
    <row r="195" spans="1:8" x14ac:dyDescent="0.25">
      <c r="A195" s="29">
        <v>43962</v>
      </c>
      <c r="B195" s="30">
        <v>-1.6660209221232125E-2</v>
      </c>
      <c r="C195" s="30">
        <v>1.9357336430507743E-3</v>
      </c>
      <c r="D195" s="12">
        <v>1.1502846954636325E-4</v>
      </c>
      <c r="E195" s="12">
        <v>4.275283237513694E-4</v>
      </c>
      <c r="F195" s="12">
        <v>-1.9168643851958933E-3</v>
      </c>
      <c r="G195" s="12">
        <v>2.0792509224965006E-3</v>
      </c>
      <c r="H195" s="12">
        <v>-1.1790562145900463E-2</v>
      </c>
    </row>
    <row r="196" spans="1:8" x14ac:dyDescent="0.25">
      <c r="A196" s="29">
        <v>43963</v>
      </c>
      <c r="B196" s="30">
        <v>-1.4972419227738398E-2</v>
      </c>
      <c r="C196" s="30">
        <v>-2.704791344667723E-3</v>
      </c>
      <c r="D196" s="12">
        <v>1.1407249165418243E-4</v>
      </c>
      <c r="E196" s="12">
        <v>3.7111593436869317E-3</v>
      </c>
      <c r="F196" s="12">
        <v>8.9849311020977485E-3</v>
      </c>
      <c r="G196" s="12">
        <v>6.2248098259167772E-3</v>
      </c>
      <c r="H196" s="12">
        <v>2.1784308006416842E-2</v>
      </c>
    </row>
    <row r="197" spans="1:8" x14ac:dyDescent="0.25">
      <c r="A197" s="29">
        <v>43964</v>
      </c>
      <c r="B197" s="30">
        <v>2.0000000000000018E-3</v>
      </c>
      <c r="C197" s="30">
        <v>-8.523827973653586E-3</v>
      </c>
      <c r="D197" s="12">
        <v>1.1405948060505544E-4</v>
      </c>
      <c r="E197" s="12">
        <v>-5.0979820954386579E-3</v>
      </c>
      <c r="F197" s="12">
        <v>-1.0981404821169494E-2</v>
      </c>
      <c r="G197" s="12">
        <v>-6.1693432142310156E-3</v>
      </c>
      <c r="H197" s="12">
        <v>-4.1952864355676023E-2</v>
      </c>
    </row>
    <row r="198" spans="1:8" x14ac:dyDescent="0.25">
      <c r="A198" s="29">
        <v>43965</v>
      </c>
      <c r="B198" s="30">
        <v>1.4637391882900808E-2</v>
      </c>
      <c r="C198" s="30">
        <v>-7.8155529503712851E-3</v>
      </c>
      <c r="D198" s="12">
        <v>1.1498900535467094E-4</v>
      </c>
      <c r="E198" s="12">
        <v>-9.0544619126988746E-3</v>
      </c>
      <c r="F198" s="12">
        <v>-1.4360313315926798E-2</v>
      </c>
      <c r="G198" s="12">
        <v>-7.3747722045143238E-3</v>
      </c>
      <c r="H198" s="12">
        <v>-3.7300161081574301E-2</v>
      </c>
    </row>
    <row r="199" spans="1:8" x14ac:dyDescent="0.25">
      <c r="A199" s="29">
        <v>43966</v>
      </c>
      <c r="B199" s="30">
        <v>-2.2163934426229437E-2</v>
      </c>
      <c r="C199" s="30">
        <v>9.4525403702245825E-3</v>
      </c>
      <c r="D199" s="12">
        <v>1.140333599409793E-4</v>
      </c>
      <c r="E199" s="12">
        <v>5.205018638058112E-3</v>
      </c>
      <c r="F199" s="12">
        <v>9.3807605653035697E-3</v>
      </c>
      <c r="G199" s="12">
        <v>7.1889020679696269E-3</v>
      </c>
      <c r="H199" s="12">
        <v>3.6162989757527075E-2</v>
      </c>
    </row>
    <row r="200" spans="1:8" x14ac:dyDescent="0.25">
      <c r="A200" s="29">
        <v>43969</v>
      </c>
      <c r="B200" s="30">
        <v>4.6539699570815385E-2</v>
      </c>
      <c r="C200" s="30">
        <v>3.9016777214206932E-4</v>
      </c>
      <c r="D200" s="12">
        <v>1.1590499183022906E-4</v>
      </c>
      <c r="E200" s="12">
        <v>3.4482758620688614E-3</v>
      </c>
      <c r="F200" s="12">
        <v>4.1665539352289116E-3</v>
      </c>
      <c r="G200" s="12">
        <v>4.1166591570065414E-3</v>
      </c>
      <c r="H200" s="12">
        <v>2.4175783146025642E-2</v>
      </c>
    </row>
    <row r="201" spans="1:8" x14ac:dyDescent="0.25">
      <c r="A201" s="29">
        <v>43970</v>
      </c>
      <c r="B201" s="30">
        <v>-4.8699218249390608E-3</v>
      </c>
      <c r="C201" s="30">
        <v>1.1700468018720489E-3</v>
      </c>
      <c r="D201" s="12">
        <v>1.140071438194834E-4</v>
      </c>
      <c r="E201" s="12">
        <v>2.6815390682215501E-3</v>
      </c>
      <c r="F201" s="12">
        <v>4.5938299878756084E-3</v>
      </c>
      <c r="G201" s="12">
        <v>4.9360556428090785E-3</v>
      </c>
      <c r="H201" s="12">
        <v>1.2048631997229275E-2</v>
      </c>
    </row>
    <row r="202" spans="1:8" x14ac:dyDescent="0.25">
      <c r="A202" s="29">
        <v>43971</v>
      </c>
      <c r="B202" s="30">
        <v>1.0302640051513157E-2</v>
      </c>
      <c r="C202" s="30">
        <v>1.1686793922867089E-3</v>
      </c>
      <c r="D202" s="12">
        <v>1.1493624806635516E-4</v>
      </c>
      <c r="E202" s="12">
        <v>6.7421033114967166E-4</v>
      </c>
      <c r="F202" s="12">
        <v>1.555564495581363E-3</v>
      </c>
      <c r="G202" s="12">
        <v>1.2211870885683318E-3</v>
      </c>
      <c r="H202" s="12">
        <v>1.2049277763769295E-2</v>
      </c>
    </row>
    <row r="203" spans="1:8" x14ac:dyDescent="0.25">
      <c r="A203" s="29">
        <v>43972</v>
      </c>
      <c r="B203" s="30">
        <v>1.937539834289348E-2</v>
      </c>
      <c r="C203" s="30">
        <v>2.3346303501945442E-3</v>
      </c>
      <c r="D203" s="12">
        <v>1.1398104711846102E-4</v>
      </c>
      <c r="E203" s="12">
        <v>-1.8191414101714765E-3</v>
      </c>
      <c r="F203" s="12">
        <v>-1.9146571692529868E-3</v>
      </c>
      <c r="G203" s="12">
        <v>3.2773038263367305E-3</v>
      </c>
      <c r="H203" s="12">
        <v>4.8317346194231003E-3</v>
      </c>
    </row>
    <row r="204" spans="1:8" x14ac:dyDescent="0.25">
      <c r="A204" s="29">
        <v>43973</v>
      </c>
      <c r="B204" s="30">
        <v>-3.7514067775412663E-4</v>
      </c>
      <c r="C204" s="30">
        <v>4.6583850931676274E-3</v>
      </c>
      <c r="D204" s="12">
        <v>1.7048114299589301E-4</v>
      </c>
      <c r="E204" s="12">
        <v>2.1711984340373469E-3</v>
      </c>
      <c r="F204" s="12">
        <v>6.318415969091884E-3</v>
      </c>
      <c r="G204" s="12">
        <v>5.0985872804729659E-3</v>
      </c>
      <c r="H204" s="12">
        <v>2.1509851671463354E-2</v>
      </c>
    </row>
    <row r="205" spans="1:8" x14ac:dyDescent="0.25">
      <c r="A205" s="29">
        <v>43976</v>
      </c>
      <c r="B205" s="30">
        <v>3.327495621716281E-2</v>
      </c>
      <c r="C205" s="30">
        <v>6.1823802163833985E-3</v>
      </c>
      <c r="D205" s="12">
        <v>1.1677380349217614E-4</v>
      </c>
      <c r="E205" s="12">
        <v>2.9185936868574291E-3</v>
      </c>
      <c r="F205" s="12">
        <v>9.7980403919215586E-3</v>
      </c>
      <c r="G205" s="12">
        <v>6.9959357901754338E-3</v>
      </c>
      <c r="H205" s="12">
        <v>3.1581046170917393E-2</v>
      </c>
    </row>
    <row r="206" spans="1:8" x14ac:dyDescent="0.25">
      <c r="A206" s="29">
        <v>43977</v>
      </c>
      <c r="B206" s="30">
        <v>-1.815980629539804E-3</v>
      </c>
      <c r="C206" s="30">
        <v>4.6082949308756671E-3</v>
      </c>
      <c r="D206" s="12">
        <v>1.1205209763409663E-4</v>
      </c>
      <c r="E206" s="12">
        <v>4.1636819484238696E-3</v>
      </c>
      <c r="F206" s="12">
        <v>7.6303630363034891E-3</v>
      </c>
      <c r="G206" s="12">
        <v>9.0701287984908952E-3</v>
      </c>
      <c r="H206" s="12">
        <v>1.6907989277040514E-2</v>
      </c>
    </row>
    <row r="207" spans="1:8" x14ac:dyDescent="0.25">
      <c r="A207" s="29">
        <v>43978</v>
      </c>
      <c r="B207" s="30">
        <v>2.7046694966646578E-2</v>
      </c>
      <c r="C207" s="30">
        <v>4.5871559633028358E-3</v>
      </c>
      <c r="D207" s="12">
        <v>1.1203954336824751E-4</v>
      </c>
      <c r="E207" s="12">
        <v>-2.3184270364259296E-3</v>
      </c>
      <c r="F207" s="12">
        <v>-1.0612095168220925E-3</v>
      </c>
      <c r="G207" s="12">
        <v>-5.3021535052576452E-3</v>
      </c>
      <c r="H207" s="12">
        <v>-2.8543331487740575E-2</v>
      </c>
    </row>
    <row r="208" spans="1:8" x14ac:dyDescent="0.25">
      <c r="A208" s="29">
        <v>43979</v>
      </c>
      <c r="B208" s="30">
        <v>-1.2163438828530992E-2</v>
      </c>
      <c r="C208" s="30">
        <v>4.5662100456620447E-3</v>
      </c>
      <c r="D208" s="12">
        <v>1.120269919150374E-4</v>
      </c>
      <c r="E208" s="12">
        <v>4.2454305760375455E-4</v>
      </c>
      <c r="F208" s="12">
        <v>1.0885674190459493E-3</v>
      </c>
      <c r="G208" s="12">
        <v>3.6464289857955912E-3</v>
      </c>
      <c r="H208" s="12">
        <v>-1.1841265790480948E-2</v>
      </c>
    </row>
    <row r="209" spans="1:8" x14ac:dyDescent="0.25">
      <c r="A209" s="29">
        <v>43980</v>
      </c>
      <c r="B209" s="30">
        <v>5.9772863120144404E-3</v>
      </c>
      <c r="C209" s="30">
        <v>4.1666666666666519E-3</v>
      </c>
      <c r="D209" s="12">
        <v>1.1672093248749071E-4</v>
      </c>
      <c r="E209" s="12">
        <v>2.1441493757397012E-3</v>
      </c>
      <c r="F209" s="12">
        <v>3.2621511856412155E-3</v>
      </c>
      <c r="G209" s="12">
        <v>4.1748550856273159E-3</v>
      </c>
      <c r="H209" s="12">
        <v>1.4143918459406102E-2</v>
      </c>
    </row>
    <row r="210" spans="1:8" x14ac:dyDescent="0.25">
      <c r="A210" s="29">
        <v>43983</v>
      </c>
      <c r="B210" s="30">
        <v>1.402257872846091E-2</v>
      </c>
      <c r="C210" s="30">
        <v>9.4304036212748965E-3</v>
      </c>
      <c r="D210" s="12">
        <v>1.1200137036948554E-4</v>
      </c>
      <c r="E210" s="12">
        <v>9.1377120060620598E-4</v>
      </c>
      <c r="F210" s="12">
        <v>2.3505138484458676E-4</v>
      </c>
      <c r="G210" s="12">
        <v>-1.3025073266037523E-3</v>
      </c>
      <c r="H210" s="12">
        <v>-7.113389810366133E-3</v>
      </c>
    </row>
    <row r="211" spans="1:8" x14ac:dyDescent="0.25">
      <c r="A211" s="29">
        <v>43984</v>
      </c>
      <c r="B211" s="30">
        <v>2.8712059064807338E-2</v>
      </c>
      <c r="C211" s="30">
        <v>1.0837070254110515E-2</v>
      </c>
      <c r="D211" s="12">
        <v>1.1763532297015544E-4</v>
      </c>
      <c r="E211" s="12">
        <v>1.1578712981519246E-3</v>
      </c>
      <c r="F211" s="12">
        <v>3.6946616708224411E-3</v>
      </c>
      <c r="G211" s="12">
        <v>7.5419997167625041E-4</v>
      </c>
      <c r="H211" s="12">
        <v>1.2020381642842359E-2</v>
      </c>
    </row>
    <row r="212" spans="1:8" x14ac:dyDescent="0.25">
      <c r="A212" s="29">
        <v>43985</v>
      </c>
      <c r="B212" s="30">
        <v>1.8113465481886637E-2</v>
      </c>
      <c r="C212" s="30">
        <v>9.9815157116451836E-3</v>
      </c>
      <c r="D212" s="12">
        <v>1.1479857085205936E-4</v>
      </c>
      <c r="E212" s="12">
        <v>3.6252835727947907E-3</v>
      </c>
      <c r="F212" s="12">
        <v>8.4677419354839412E-3</v>
      </c>
      <c r="G212" s="12">
        <v>3.629937274157502E-3</v>
      </c>
      <c r="H212" s="12">
        <v>9.6135975805495821E-3</v>
      </c>
    </row>
    <row r="213" spans="1:8" x14ac:dyDescent="0.25">
      <c r="A213" s="29">
        <v>43986</v>
      </c>
      <c r="B213" s="30">
        <v>1.0518070941031743E-2</v>
      </c>
      <c r="C213" s="30">
        <v>4.7584187408491463E-3</v>
      </c>
      <c r="D213" s="12">
        <v>1.1102193812306815E-4</v>
      </c>
      <c r="E213" s="12">
        <v>-8.3102493074793671E-4</v>
      </c>
      <c r="F213" s="12">
        <v>-1.0834375927047946E-3</v>
      </c>
      <c r="G213" s="12">
        <v>3.3774367550365447E-4</v>
      </c>
      <c r="H213" s="12">
        <v>7.2042974764041645E-3</v>
      </c>
    </row>
    <row r="214" spans="1:8" x14ac:dyDescent="0.25">
      <c r="A214" s="29">
        <v>43987</v>
      </c>
      <c r="B214" s="30">
        <v>8.193998449784079E-3</v>
      </c>
      <c r="C214" s="30">
        <v>1.0200364298724951E-2</v>
      </c>
      <c r="D214" s="12">
        <v>1.1477265137060932E-4</v>
      </c>
      <c r="E214" s="12">
        <v>1.397283060715182E-3</v>
      </c>
      <c r="F214" s="12">
        <v>2.8148282050950435E-3</v>
      </c>
      <c r="G214" s="12">
        <v>2.9206603117994945E-3</v>
      </c>
      <c r="H214" s="12">
        <v>1.4147690927367451E-2</v>
      </c>
    </row>
    <row r="215" spans="1:8" x14ac:dyDescent="0.25">
      <c r="A215" s="29">
        <v>43990</v>
      </c>
      <c r="B215" s="30">
        <v>3.1850631521142203E-2</v>
      </c>
      <c r="C215" s="30">
        <v>7.573025604038941E-3</v>
      </c>
      <c r="D215" s="12">
        <v>1.1287817716776338E-4</v>
      </c>
      <c r="E215" s="12">
        <v>-4.7507779537324657E-3</v>
      </c>
      <c r="F215" s="12">
        <v>-6.2190175754843757E-3</v>
      </c>
      <c r="G215" s="12">
        <v>3.3337800162769327E-4</v>
      </c>
      <c r="H215" s="12">
        <v>-4.7511386349486928E-3</v>
      </c>
    </row>
    <row r="216" spans="1:8" x14ac:dyDescent="0.25">
      <c r="A216" s="29">
        <v>43991</v>
      </c>
      <c r="B216" s="30">
        <v>-1.0643959552953719E-2</v>
      </c>
      <c r="C216" s="30">
        <v>-7.1581961345745793E-4</v>
      </c>
      <c r="D216" s="12">
        <v>1.1380598243260209E-4</v>
      </c>
      <c r="E216" s="12">
        <v>-1.5466441160761901E-3</v>
      </c>
      <c r="F216" s="12">
        <v>-1.9175455417066445E-3</v>
      </c>
      <c r="G216" s="12">
        <v>-4.9728648864115765E-3</v>
      </c>
      <c r="H216" s="12">
        <v>-2.3704484098242551E-3</v>
      </c>
    </row>
    <row r="217" spans="1:8" x14ac:dyDescent="0.25">
      <c r="A217" s="29">
        <v>43992</v>
      </c>
      <c r="B217" s="30">
        <v>-1.9150080688542293E-2</v>
      </c>
      <c r="C217" s="30">
        <v>2.5071633237823132E-3</v>
      </c>
      <c r="D217" s="12">
        <v>1.1473347038637449E-4</v>
      </c>
      <c r="E217" s="12">
        <v>1.3930215193964646E-3</v>
      </c>
      <c r="F217" s="12">
        <v>3.6737025209647722E-3</v>
      </c>
      <c r="G217" s="12">
        <v>8.2419657252441603E-4</v>
      </c>
      <c r="H217" s="12">
        <v>5.2884298066135926E-3</v>
      </c>
    </row>
    <row r="218" spans="1:8" x14ac:dyDescent="0.25">
      <c r="A218" s="29">
        <v>43994</v>
      </c>
      <c r="B218" s="30">
        <v>-2.105955906548207E-2</v>
      </c>
      <c r="C218" s="30">
        <v>-6.0735977134690478E-3</v>
      </c>
      <c r="D218" s="12">
        <v>1.1472030812753609E-4</v>
      </c>
      <c r="E218" s="12">
        <v>3.8393910391951724E-3</v>
      </c>
      <c r="F218" s="12">
        <v>4.9536324482326588E-3</v>
      </c>
      <c r="G218" s="12">
        <v>-2.9528527838840191E-4</v>
      </c>
      <c r="H218" s="12">
        <v>4.5712316063324376E-3</v>
      </c>
    </row>
    <row r="219" spans="1:8" x14ac:dyDescent="0.25">
      <c r="A219" s="29">
        <v>43997</v>
      </c>
      <c r="B219" s="30">
        <v>-2.0168067226891129E-3</v>
      </c>
      <c r="C219" s="30">
        <v>-1.4378145219267058E-3</v>
      </c>
      <c r="D219" s="12">
        <v>1.1094625876029163E-4</v>
      </c>
      <c r="E219" s="12">
        <v>-2.2837377914259882E-3</v>
      </c>
      <c r="F219" s="12">
        <v>-4.4916344916344775E-3</v>
      </c>
      <c r="G219" s="12">
        <v>-3.5149327207089076E-3</v>
      </c>
      <c r="H219" s="12">
        <v>-4.5259219319314647E-3</v>
      </c>
    </row>
    <row r="220" spans="1:8" x14ac:dyDescent="0.25">
      <c r="A220" s="29">
        <v>43998</v>
      </c>
      <c r="B220" s="30">
        <v>1.044122600202102E-2</v>
      </c>
      <c r="C220" s="30">
        <v>2.8797696184306165E-3</v>
      </c>
      <c r="D220" s="12">
        <v>1.1563454220020475E-4</v>
      </c>
      <c r="E220" s="12">
        <v>2.3667455581852792E-3</v>
      </c>
      <c r="F220" s="12">
        <v>4.0982017039210561E-3</v>
      </c>
      <c r="G220" s="12">
        <v>2.5952725200821813E-3</v>
      </c>
      <c r="H220" s="12">
        <v>2.6844040311197137E-2</v>
      </c>
    </row>
    <row r="221" spans="1:8" x14ac:dyDescent="0.25">
      <c r="A221" s="29">
        <v>43999</v>
      </c>
      <c r="B221" s="30">
        <v>2.1666666666666723E-2</v>
      </c>
      <c r="C221" s="30">
        <v>1.0768126346016871E-3</v>
      </c>
      <c r="D221" s="12">
        <v>1.1468116286694752E-4</v>
      </c>
      <c r="E221" s="12">
        <v>-1.053098326127988E-3</v>
      </c>
      <c r="F221" s="12">
        <v>-2.7810681361692957E-3</v>
      </c>
      <c r="G221" s="12">
        <v>-1.4782354467720582E-3</v>
      </c>
      <c r="H221" s="12">
        <v>-6.9131974137449648E-3</v>
      </c>
    </row>
    <row r="222" spans="1:8" x14ac:dyDescent="0.25">
      <c r="A222" s="29">
        <v>44000</v>
      </c>
      <c r="B222" s="30">
        <v>7.3953235454049526E-3</v>
      </c>
      <c r="C222" s="30">
        <v>2.1513087128002262E-3</v>
      </c>
      <c r="D222" s="12">
        <v>8.5531058583221409E-5</v>
      </c>
      <c r="E222" s="12">
        <v>-7.7678521888668861E-5</v>
      </c>
      <c r="F222" s="12">
        <v>1.0845426845014217E-3</v>
      </c>
      <c r="G222" s="12">
        <v>1.4804238617993626E-4</v>
      </c>
      <c r="H222" s="12">
        <v>-9.2710328510035023E-3</v>
      </c>
    </row>
    <row r="223" spans="1:8" x14ac:dyDescent="0.25">
      <c r="A223" s="29">
        <v>44001</v>
      </c>
      <c r="B223" s="30">
        <v>1.0795638562033361E-4</v>
      </c>
      <c r="C223" s="30">
        <v>3.2200357781753119E-3</v>
      </c>
      <c r="D223" s="12">
        <v>8.5523743646787054E-5</v>
      </c>
      <c r="E223" s="12">
        <v>-1.2984418697563616E-3</v>
      </c>
      <c r="F223" s="12">
        <v>-4.4753404869996016E-3</v>
      </c>
      <c r="G223" s="12">
        <v>1.9242661473888312E-3</v>
      </c>
      <c r="H223" s="12">
        <v>-2.00640098776661E-3</v>
      </c>
    </row>
    <row r="224" spans="1:8" x14ac:dyDescent="0.25">
      <c r="A224" s="29">
        <v>44004</v>
      </c>
      <c r="B224" s="30">
        <v>-9.6070811744386475E-3</v>
      </c>
      <c r="C224" s="30">
        <v>-4.2796005706133844E-3</v>
      </c>
      <c r="D224" s="12">
        <v>8.4576688972992642E-5</v>
      </c>
      <c r="E224" s="12">
        <v>1.8668533520018737E-3</v>
      </c>
      <c r="F224" s="12">
        <v>2.3319384886466565E-4</v>
      </c>
      <c r="G224" s="12">
        <v>-1.0702666145758766E-3</v>
      </c>
      <c r="H224" s="12">
        <v>-1.1623080116230811E-2</v>
      </c>
    </row>
    <row r="225" spans="1:8" x14ac:dyDescent="0.25">
      <c r="A225" s="29">
        <v>44005</v>
      </c>
      <c r="B225" s="30">
        <v>5.558583106267001E-3</v>
      </c>
      <c r="C225" s="30">
        <v>1.0744985673352137E-3</v>
      </c>
      <c r="D225" s="12">
        <v>8.3629874846558039E-5</v>
      </c>
      <c r="E225" s="12">
        <v>-7.764061269543987E-5</v>
      </c>
      <c r="F225" s="12">
        <v>-6.2170528579019724E-4</v>
      </c>
      <c r="G225" s="12">
        <v>5.5542591965718202E-4</v>
      </c>
      <c r="H225" s="12">
        <v>-2.1493687773302961E-3</v>
      </c>
    </row>
    <row r="226" spans="1:8" x14ac:dyDescent="0.25">
      <c r="A226" s="29">
        <v>44006</v>
      </c>
      <c r="B226" s="30">
        <v>-1.6150010838933526E-2</v>
      </c>
      <c r="C226" s="30">
        <v>-2.8622540250446971E-3</v>
      </c>
      <c r="D226" s="12">
        <v>8.5502047351138089E-5</v>
      </c>
      <c r="E226" s="12">
        <v>6.4335788446179265E-4</v>
      </c>
      <c r="F226" s="12">
        <v>6.4801254552282472E-4</v>
      </c>
      <c r="G226" s="12">
        <v>-2.2795953225595023E-3</v>
      </c>
      <c r="H226" s="12">
        <v>-2.1457456466122959E-3</v>
      </c>
    </row>
    <row r="227" spans="1:8" x14ac:dyDescent="0.25">
      <c r="A227" s="29">
        <v>44007</v>
      </c>
      <c r="B227" s="30">
        <v>1.7847306378759642E-2</v>
      </c>
      <c r="C227" s="30">
        <v>2.1528525296017342E-3</v>
      </c>
      <c r="D227" s="12">
        <v>8.5494737376068386E-5</v>
      </c>
      <c r="E227" s="12">
        <v>-2.0064294424122497E-3</v>
      </c>
      <c r="F227" s="12">
        <v>-4.0150759626468302E-3</v>
      </c>
      <c r="G227" s="12">
        <v>-6.5844488487087904E-4</v>
      </c>
      <c r="H227" s="12">
        <v>-1.1611942767347561E-2</v>
      </c>
    </row>
    <row r="228" spans="1:8" x14ac:dyDescent="0.25">
      <c r="A228" s="29">
        <v>44008</v>
      </c>
      <c r="B228" s="30">
        <v>-2.3487390410217523E-2</v>
      </c>
      <c r="C228" s="30">
        <v>-1.0741138560687036E-3</v>
      </c>
      <c r="D228" s="12">
        <v>8.2669161772130906E-5</v>
      </c>
      <c r="E228" s="12">
        <v>2.0993235513000474E-3</v>
      </c>
      <c r="F228" s="12">
        <v>4.9155385635704096E-3</v>
      </c>
      <c r="G228" s="12">
        <v>6.2099319378281503E-3</v>
      </c>
      <c r="H228" s="12">
        <v>1.9865111375161115E-2</v>
      </c>
    </row>
    <row r="229" spans="1:8" x14ac:dyDescent="0.25">
      <c r="A229" s="29">
        <v>44011</v>
      </c>
      <c r="B229" s="30">
        <v>2.3054755043227626E-2</v>
      </c>
      <c r="C229" s="30">
        <v>-1.0752688172043223E-3</v>
      </c>
      <c r="D229" s="12">
        <v>8.829839597512823E-5</v>
      </c>
      <c r="E229" s="12">
        <v>3.9903345230452025E-4</v>
      </c>
      <c r="F229" s="12">
        <v>2.329282969060209E-4</v>
      </c>
      <c r="G229" s="12">
        <v>2.5897829624366153E-3</v>
      </c>
      <c r="H229" s="12">
        <v>-9.2385953396784126E-3</v>
      </c>
    </row>
    <row r="230" spans="1:8" x14ac:dyDescent="0.25">
      <c r="A230" s="29">
        <v>44012</v>
      </c>
      <c r="B230" s="30">
        <v>-7.3672806067170971E-3</v>
      </c>
      <c r="C230" s="30">
        <v>6.8173663437387511E-3</v>
      </c>
      <c r="D230" s="12">
        <v>7.7019459624017017E-5</v>
      </c>
      <c r="E230" s="12">
        <v>1.60657699381761E-3</v>
      </c>
      <c r="F230" s="12">
        <v>2.3546154343747627E-3</v>
      </c>
      <c r="G230" s="12">
        <v>4.2093644480150072E-3</v>
      </c>
      <c r="H230" s="12">
        <v>1.4649618232108308E-2</v>
      </c>
    </row>
    <row r="231" spans="1:8" x14ac:dyDescent="0.25">
      <c r="A231" s="29">
        <v>44013</v>
      </c>
      <c r="B231" s="30">
        <v>1.1569526304300304E-2</v>
      </c>
      <c r="C231" s="30">
        <v>3.5637918745545782E-3</v>
      </c>
      <c r="D231" s="12">
        <v>8.8283800486088637E-5</v>
      </c>
      <c r="E231" s="12">
        <v>1.5929379749775041E-3</v>
      </c>
      <c r="F231" s="12">
        <v>4.4787485318222853E-3</v>
      </c>
      <c r="G231" s="12">
        <v>9.6581910890991551E-4</v>
      </c>
      <c r="H231" s="12">
        <v>1.4650310553936841E-2</v>
      </c>
    </row>
    <row r="232" spans="1:8" x14ac:dyDescent="0.25">
      <c r="A232" s="29">
        <v>44014</v>
      </c>
      <c r="B232" s="30">
        <v>-1.9421665947346733E-3</v>
      </c>
      <c r="C232" s="30">
        <v>-1.0653409090909394E-3</v>
      </c>
      <c r="D232" s="12">
        <v>8.9215113603824392E-5</v>
      </c>
      <c r="E232" s="12">
        <v>1.6014490352651567E-3</v>
      </c>
      <c r="F232" s="12">
        <v>2.775493421052655E-3</v>
      </c>
      <c r="G232" s="12">
        <v>3.7945732404616184E-3</v>
      </c>
      <c r="H232" s="12">
        <v>1.2234752811338678E-2</v>
      </c>
    </row>
    <row r="233" spans="1:8" x14ac:dyDescent="0.25">
      <c r="A233" s="29">
        <v>44015</v>
      </c>
      <c r="B233" s="30">
        <v>7.4594594594594721E-3</v>
      </c>
      <c r="C233" s="30">
        <v>0</v>
      </c>
      <c r="D233" s="12">
        <v>8.545106424140414E-5</v>
      </c>
      <c r="E233" s="12">
        <v>-3.1977769936486489E-4</v>
      </c>
      <c r="F233" s="12">
        <v>6.4069707842140389E-4</v>
      </c>
      <c r="G233" s="12">
        <v>1.9516078918750956E-3</v>
      </c>
      <c r="H233" s="12">
        <v>1.0012794125827451E-2</v>
      </c>
    </row>
    <row r="234" spans="1:8" x14ac:dyDescent="0.25">
      <c r="A234" s="29">
        <v>44018</v>
      </c>
      <c r="B234" s="30">
        <v>2.2749222019530002E-2</v>
      </c>
      <c r="C234" s="30">
        <v>-3.9104159260575644E-3</v>
      </c>
      <c r="D234" s="12">
        <v>8.5443762980919047E-5</v>
      </c>
      <c r="E234" s="12">
        <v>6.2872963522653258E-4</v>
      </c>
      <c r="F234" s="12">
        <v>3.1886285055704455E-3</v>
      </c>
      <c r="G234" s="12">
        <v>3.7890166968690409E-3</v>
      </c>
      <c r="H234" s="12">
        <v>2.1951392221811306E-2</v>
      </c>
    </row>
    <row r="235" spans="1:8" x14ac:dyDescent="0.25">
      <c r="A235" s="29">
        <v>44019</v>
      </c>
      <c r="B235" s="30">
        <v>-1.269541496170401E-2</v>
      </c>
      <c r="C235" s="30">
        <v>-1.427551748750866E-3</v>
      </c>
      <c r="D235" s="12">
        <v>8.2619876276668336E-5</v>
      </c>
      <c r="E235" s="12">
        <v>-1.2676925790378046E-3</v>
      </c>
      <c r="F235" s="12">
        <v>-1.0467327895428147E-3</v>
      </c>
      <c r="G235" s="12">
        <v>-2.2719081454021239E-3</v>
      </c>
      <c r="H235" s="12">
        <v>-9.2617542671051822E-3</v>
      </c>
    </row>
    <row r="236" spans="1:8" x14ac:dyDescent="0.25">
      <c r="A236" s="29">
        <v>44020</v>
      </c>
      <c r="B236" s="30">
        <v>2.1253985122210439E-2</v>
      </c>
      <c r="C236" s="30">
        <v>-6.4331665475340083E-3</v>
      </c>
      <c r="D236" s="12">
        <v>8.5429404801162789E-5</v>
      </c>
      <c r="E236" s="12">
        <v>-1.7439101113674305E-3</v>
      </c>
      <c r="F236" s="12">
        <v>-4.8557956476737996E-3</v>
      </c>
      <c r="G236" s="12">
        <v>-3.064061461847567E-3</v>
      </c>
      <c r="H236" s="12">
        <v>-9.2550860233435728E-3</v>
      </c>
    </row>
    <row r="237" spans="1:8" x14ac:dyDescent="0.25">
      <c r="A237" s="29">
        <v>44021</v>
      </c>
      <c r="B237" s="30">
        <v>-7.180020811654475E-3</v>
      </c>
      <c r="C237" s="30">
        <v>-5.0359712230215736E-3</v>
      </c>
      <c r="D237" s="12">
        <v>8.5422107241273082E-5</v>
      </c>
      <c r="E237" s="12">
        <v>-2.4545846555288353E-3</v>
      </c>
      <c r="F237" s="12">
        <v>-1.4638468353942446E-3</v>
      </c>
      <c r="G237" s="12">
        <v>-2.656132722519855E-3</v>
      </c>
      <c r="H237" s="12">
        <v>7.4198988195615101E-3</v>
      </c>
    </row>
    <row r="238" spans="1:8" x14ac:dyDescent="0.25">
      <c r="A238" s="29">
        <v>44022</v>
      </c>
      <c r="B238" s="30">
        <v>9.7474059322921747E-3</v>
      </c>
      <c r="C238" s="30">
        <v>3.6153289949392153E-4</v>
      </c>
      <c r="D238" s="12">
        <v>8.5414810928163831E-5</v>
      </c>
      <c r="E238" s="12">
        <v>1.352235067223706E-3</v>
      </c>
      <c r="F238" s="12">
        <v>3.6006841299847103E-3</v>
      </c>
      <c r="G238" s="12">
        <v>3.4579515043386966E-3</v>
      </c>
      <c r="H238" s="12">
        <v>2.2033462835076012E-2</v>
      </c>
    </row>
    <row r="239" spans="1:8" x14ac:dyDescent="0.25">
      <c r="A239" s="29">
        <v>44025</v>
      </c>
      <c r="B239" s="30">
        <v>-1.339007681129345E-2</v>
      </c>
      <c r="C239" s="30">
        <v>-5.7824358511022744E-3</v>
      </c>
      <c r="D239" s="12">
        <v>8.5407515861390948E-5</v>
      </c>
      <c r="E239" s="12">
        <v>1.826372823572564E-3</v>
      </c>
      <c r="F239" s="12">
        <v>2.7677049831504874E-3</v>
      </c>
      <c r="G239" s="12">
        <v>4.9783248906547506E-3</v>
      </c>
      <c r="H239" s="12">
        <v>1.707917209436971E-2</v>
      </c>
    </row>
    <row r="240" spans="1:8" x14ac:dyDescent="0.25">
      <c r="A240" s="29">
        <v>44026</v>
      </c>
      <c r="B240" s="30">
        <v>1.6307206733298329E-2</v>
      </c>
      <c r="C240" s="30">
        <v>-2.90803344238455E-3</v>
      </c>
      <c r="D240" s="12">
        <v>8.5400222040732388E-5</v>
      </c>
      <c r="E240" s="12">
        <v>-7.844610421178233E-4</v>
      </c>
      <c r="F240" s="12">
        <v>-1.8911562887335975E-3</v>
      </c>
      <c r="G240" s="12">
        <v>1.4474992038771006E-4</v>
      </c>
      <c r="H240" s="12">
        <v>-9.2725052991095014E-3</v>
      </c>
    </row>
    <row r="241" spans="1:8" x14ac:dyDescent="0.25">
      <c r="A241" s="29">
        <v>44027</v>
      </c>
      <c r="B241" s="30">
        <v>1.4803312629399601E-2</v>
      </c>
      <c r="C241" s="30">
        <v>1.0936930368210529E-3</v>
      </c>
      <c r="D241" s="12">
        <v>8.5392929465522016E-5</v>
      </c>
      <c r="E241" s="12">
        <v>3.980671627763499E-4</v>
      </c>
      <c r="F241" s="12">
        <v>2.3300175391429701E-3</v>
      </c>
      <c r="G241" s="12">
        <v>3.4349009088978644E-3</v>
      </c>
      <c r="H241" s="12">
        <v>7.4995274995275363E-3</v>
      </c>
    </row>
    <row r="242" spans="1:8" x14ac:dyDescent="0.25">
      <c r="A242" s="29">
        <v>44028</v>
      </c>
      <c r="B242" s="30">
        <v>-1.2343160257064278E-2</v>
      </c>
      <c r="C242" s="30">
        <v>-1.0924981791696764E-3</v>
      </c>
      <c r="D242" s="12">
        <v>8.6323941851373931E-5</v>
      </c>
      <c r="E242" s="12">
        <v>-7.8476451538034286E-4</v>
      </c>
      <c r="F242" s="12">
        <v>-1.8903350235651706E-3</v>
      </c>
      <c r="G242" s="12">
        <v>-1.7820855529272484E-3</v>
      </c>
      <c r="H242" s="12">
        <v>3.0765305739599569E-4</v>
      </c>
    </row>
    <row r="243" spans="1:8" x14ac:dyDescent="0.25">
      <c r="A243" s="29">
        <v>44029</v>
      </c>
      <c r="B243" s="30">
        <v>2.385870687874414E-2</v>
      </c>
      <c r="C243" s="30">
        <v>-3.6456434560705464E-4</v>
      </c>
      <c r="D243" s="12">
        <v>8.8192936120945475E-5</v>
      </c>
      <c r="E243" s="12">
        <v>2.0464149023251554E-3</v>
      </c>
      <c r="F243" s="12">
        <v>2.7512956683088952E-3</v>
      </c>
      <c r="G243" s="12">
        <v>9.472190291486271E-4</v>
      </c>
      <c r="H243" s="12">
        <v>2.2361748732259157E-2</v>
      </c>
    </row>
    <row r="244" spans="1:8" x14ac:dyDescent="0.25">
      <c r="A244" s="29">
        <v>44032</v>
      </c>
      <c r="B244" s="30">
        <v>1.3820236053667001E-2</v>
      </c>
      <c r="C244" s="30">
        <v>-6.1998541210794844E-3</v>
      </c>
      <c r="D244" s="12">
        <v>8.5370738850842898E-5</v>
      </c>
      <c r="E244" s="12">
        <v>1.1039111572299642E-3</v>
      </c>
      <c r="F244" s="12">
        <v>2.3226135783562807E-3</v>
      </c>
      <c r="G244" s="12">
        <v>-1.7771618660841204E-3</v>
      </c>
      <c r="H244" s="12">
        <v>1.4740734762159757E-2</v>
      </c>
    </row>
    <row r="245" spans="1:8" x14ac:dyDescent="0.25">
      <c r="A245" s="29">
        <v>44033</v>
      </c>
      <c r="B245" s="30">
        <v>-2.089552238805914E-3</v>
      </c>
      <c r="C245" s="30">
        <v>2.5688073394496413E-3</v>
      </c>
      <c r="D245" s="12">
        <v>8.6301511214470494E-5</v>
      </c>
      <c r="E245" s="12">
        <v>6.2853551225638959E-4</v>
      </c>
      <c r="F245" s="12">
        <v>6.3660207277638214E-4</v>
      </c>
      <c r="G245" s="12">
        <v>-5.7523161910022491E-4</v>
      </c>
      <c r="H245" s="12">
        <v>-1.1569220089950649E-2</v>
      </c>
    </row>
    <row r="246" spans="1:8" x14ac:dyDescent="0.25">
      <c r="A246" s="29">
        <v>44034</v>
      </c>
      <c r="B246" s="30">
        <v>8.9739754711315456E-4</v>
      </c>
      <c r="C246" s="30">
        <v>1.4641288433381305E-3</v>
      </c>
      <c r="D246" s="12">
        <v>8.5356084950971578E-5</v>
      </c>
      <c r="E246" s="12">
        <v>-1.4766816538834826E-3</v>
      </c>
      <c r="F246" s="12">
        <v>-2.3030333876220555E-3</v>
      </c>
      <c r="G246" s="12">
        <v>1.4212218649518604E-3</v>
      </c>
      <c r="H246" s="12">
        <v>7.4982808819441527E-3</v>
      </c>
    </row>
    <row r="247" spans="1:8" x14ac:dyDescent="0.25">
      <c r="A247" s="5"/>
      <c r="D247" s="7"/>
      <c r="E247" s="7"/>
      <c r="F247" s="7"/>
      <c r="G247" s="7"/>
      <c r="H247" s="7"/>
    </row>
    <row r="248" spans="1:8" x14ac:dyDescent="0.25">
      <c r="A248" s="5"/>
      <c r="D248" s="7"/>
      <c r="E248" s="7"/>
      <c r="F248" s="7"/>
      <c r="G248" s="7"/>
      <c r="H248" s="7"/>
    </row>
    <row r="249" spans="1:8" x14ac:dyDescent="0.25">
      <c r="A249" s="5"/>
      <c r="D249" s="7"/>
      <c r="E249" s="7"/>
      <c r="F249" s="7"/>
      <c r="G249" s="7"/>
      <c r="H249" s="7"/>
    </row>
    <row r="250" spans="1:8" x14ac:dyDescent="0.25">
      <c r="A250" s="5"/>
      <c r="D250" s="7"/>
      <c r="E250" s="7"/>
      <c r="F250" s="7"/>
      <c r="G250" s="7"/>
      <c r="H250" s="7"/>
    </row>
    <row r="251" spans="1:8" x14ac:dyDescent="0.25">
      <c r="D251" s="7"/>
      <c r="E251" s="7"/>
      <c r="F251" s="7"/>
      <c r="G251" s="7"/>
      <c r="H251" s="7"/>
    </row>
  </sheetData>
  <mergeCells count="1">
    <mergeCell ref="J2:P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workbookViewId="0">
      <selection activeCell="J2" sqref="J2:P2"/>
    </sheetView>
  </sheetViews>
  <sheetFormatPr defaultRowHeight="15" x14ac:dyDescent="0.25"/>
  <cols>
    <col min="1" max="1" width="21.42578125" bestFit="1" customWidth="1"/>
    <col min="2" max="2" width="9.140625" style="3"/>
    <col min="4" max="4" width="12" bestFit="1" customWidth="1"/>
    <col min="11" max="11" width="9.5703125" bestFit="1" customWidth="1"/>
    <col min="12" max="12" width="10.28515625" bestFit="1" customWidth="1"/>
    <col min="13" max="16" width="9.5703125" bestFit="1" customWidth="1"/>
  </cols>
  <sheetData>
    <row r="1" spans="1:16" ht="15.75" thickBot="1" x14ac:dyDescent="0.3"/>
    <row r="2" spans="1:16" ht="15.75" thickBot="1" x14ac:dyDescent="0.3">
      <c r="A2" s="11" t="s">
        <v>0</v>
      </c>
      <c r="B2" s="11" t="s">
        <v>1</v>
      </c>
      <c r="C2" s="11" t="s">
        <v>3</v>
      </c>
      <c r="D2" s="11" t="s">
        <v>4</v>
      </c>
      <c r="E2" s="11" t="s">
        <v>256</v>
      </c>
      <c r="F2" s="11" t="s">
        <v>257</v>
      </c>
      <c r="G2" s="11" t="s">
        <v>258</v>
      </c>
      <c r="H2" s="11" t="s">
        <v>259</v>
      </c>
      <c r="J2" s="34" t="s">
        <v>266</v>
      </c>
      <c r="K2" s="35"/>
      <c r="L2" s="35"/>
      <c r="M2" s="35"/>
      <c r="N2" s="35"/>
      <c r="O2" s="35"/>
      <c r="P2" s="36"/>
    </row>
    <row r="3" spans="1:16" x14ac:dyDescent="0.25">
      <c r="A3" s="29">
        <v>43677</v>
      </c>
      <c r="B3" s="30">
        <v>-1.150121065375298E-2</v>
      </c>
      <c r="C3" s="30">
        <v>3.7735849056603765E-3</v>
      </c>
      <c r="D3" s="12">
        <v>2.4604425281626874E-4</v>
      </c>
      <c r="E3" s="12">
        <v>5.6660015273579667E-4</v>
      </c>
      <c r="F3" s="12">
        <v>1.2739218184161238E-3</v>
      </c>
      <c r="G3" s="12">
        <v>1.8560888638230466E-4</v>
      </c>
      <c r="H3" s="12">
        <v>-4.7448769082657494E-3</v>
      </c>
      <c r="J3" s="21"/>
      <c r="K3" s="22" t="s">
        <v>3</v>
      </c>
      <c r="L3" s="22" t="s">
        <v>4</v>
      </c>
      <c r="M3" s="22" t="s">
        <v>256</v>
      </c>
      <c r="N3" s="22" t="s">
        <v>257</v>
      </c>
      <c r="O3" s="22" t="s">
        <v>258</v>
      </c>
      <c r="P3" s="22" t="s">
        <v>259</v>
      </c>
    </row>
    <row r="4" spans="1:16" x14ac:dyDescent="0.25">
      <c r="A4" s="29">
        <v>43678</v>
      </c>
      <c r="B4" s="30">
        <v>4.5927740355173885E-3</v>
      </c>
      <c r="C4" s="30">
        <v>-2.6315789473684292E-3</v>
      </c>
      <c r="D4" s="12">
        <v>2.2743733759700291E-4</v>
      </c>
      <c r="E4" s="12">
        <v>8.8635020681504528E-4</v>
      </c>
      <c r="F4" s="12">
        <v>7.7195791399820024E-4</v>
      </c>
      <c r="G4" s="12">
        <v>1.8200570284521156E-4</v>
      </c>
      <c r="H4" s="12">
        <v>5.1897402826719397E-3</v>
      </c>
      <c r="J4" s="13" t="s">
        <v>1</v>
      </c>
      <c r="K4" s="18">
        <f>CORREL($B$3:$B$246,C3:C246)</f>
        <v>0.27553331632238265</v>
      </c>
      <c r="L4" s="14">
        <f t="shared" ref="L4:P4" si="0">CORREL($B$3:$B$246,D3:D246)</f>
        <v>-7.2339276519938961E-2</v>
      </c>
      <c r="M4" s="14">
        <f t="shared" si="0"/>
        <v>0.1647028890416436</v>
      </c>
      <c r="N4" s="14">
        <f t="shared" si="0"/>
        <v>0.14477258837224641</v>
      </c>
      <c r="O4" s="14">
        <f t="shared" si="0"/>
        <v>9.7832730921836711E-2</v>
      </c>
      <c r="P4" s="14">
        <f t="shared" si="0"/>
        <v>0.2008459426267365</v>
      </c>
    </row>
    <row r="5" spans="1:16" x14ac:dyDescent="0.25">
      <c r="A5" s="29">
        <v>43679</v>
      </c>
      <c r="B5" s="30">
        <v>3.5558264756678781E-3</v>
      </c>
      <c r="C5" s="30">
        <v>3.3923859781379573E-3</v>
      </c>
      <c r="D5" s="12">
        <v>2.2738562161661591E-4</v>
      </c>
      <c r="E5" s="12">
        <v>-2.9641838039948798E-3</v>
      </c>
      <c r="F5" s="12">
        <v>-5.2852612633201845E-3</v>
      </c>
      <c r="G5" s="12">
        <v>-1.6056404364483967E-4</v>
      </c>
      <c r="H5" s="12">
        <v>-1.6871224213910851E-2</v>
      </c>
      <c r="K5" s="13" t="s">
        <v>3</v>
      </c>
      <c r="L5" s="16">
        <f>CORREL($C$3:$C$246,D3:D246)</f>
        <v>-5.8136650707973324E-2</v>
      </c>
      <c r="M5" s="14">
        <f>CORREL($C$3:$C$246,E3:E246)</f>
        <v>7.9489477895997834E-2</v>
      </c>
      <c r="N5" s="14">
        <f>CORREL($C$3:$C$246,F3:F246)</f>
        <v>8.1962650678489082E-2</v>
      </c>
      <c r="O5" s="14">
        <f>CORREL($C$3:$C$246,G3:G246)</f>
        <v>0.11320998836341539</v>
      </c>
      <c r="P5" s="14">
        <f>CORREL($C$3:$C$246,H3:H246)</f>
        <v>9.4731172278502973E-2</v>
      </c>
    </row>
    <row r="6" spans="1:16" x14ac:dyDescent="0.25">
      <c r="A6" s="29">
        <v>43682</v>
      </c>
      <c r="B6" s="30">
        <v>-2.3385300668151476E-2</v>
      </c>
      <c r="C6" s="30">
        <v>-5.6348610067618043E-3</v>
      </c>
      <c r="D6" s="12">
        <v>2.2733392914986439E-4</v>
      </c>
      <c r="E6" s="12">
        <v>-1.9861095691006136E-3</v>
      </c>
      <c r="F6" s="12">
        <v>-2.2545809638693237E-3</v>
      </c>
      <c r="G6" s="12">
        <v>1.8557046860112614E-4</v>
      </c>
      <c r="H6" s="12">
        <v>-9.6485503868742883E-3</v>
      </c>
      <c r="L6" s="13" t="s">
        <v>4</v>
      </c>
      <c r="M6" s="19">
        <f>CORREL($D$3:$D$246,E3:E246)</f>
        <v>7.3835609929427518E-2</v>
      </c>
      <c r="N6" s="15">
        <f t="shared" ref="N6:P6" si="1">CORREL($D$3:$D$246,F3:F246)</f>
        <v>8.3057979366114698E-2</v>
      </c>
      <c r="O6" s="15">
        <f t="shared" si="1"/>
        <v>0.1078043548747043</v>
      </c>
      <c r="P6" s="15">
        <f t="shared" si="1"/>
        <v>6.9407151012874868E-2</v>
      </c>
    </row>
    <row r="7" spans="1:16" x14ac:dyDescent="0.25">
      <c r="A7" s="29">
        <v>43683</v>
      </c>
      <c r="B7" s="30">
        <v>2.0420856224732997E-2</v>
      </c>
      <c r="C7" s="30">
        <v>1.1333585190782536E-3</v>
      </c>
      <c r="D7" s="12">
        <v>2.272822601805391E-4</v>
      </c>
      <c r="E7" s="12">
        <v>-7.1691676349150413E-4</v>
      </c>
      <c r="F7" s="12">
        <v>2.7346392435134703E-4</v>
      </c>
      <c r="G7" s="12">
        <v>-3.0328006308222299E-4</v>
      </c>
      <c r="H7" s="12">
        <v>1.5194301940666177E-2</v>
      </c>
      <c r="M7" s="13" t="s">
        <v>256</v>
      </c>
      <c r="N7" s="17">
        <f>CORREL($E$3:$E$246,F3:F246)</f>
        <v>0.96453963845127844</v>
      </c>
      <c r="O7" s="15">
        <f t="shared" ref="O7:P7" si="2">CORREL($E$3:$E$246,G3:G246)</f>
        <v>0.83073775460157318</v>
      </c>
      <c r="P7" s="15">
        <f t="shared" si="2"/>
        <v>0.75199423055604253</v>
      </c>
    </row>
    <row r="8" spans="1:16" x14ac:dyDescent="0.25">
      <c r="A8" s="29">
        <v>43684</v>
      </c>
      <c r="B8" s="30">
        <v>6.1966680211296143E-3</v>
      </c>
      <c r="C8" s="30">
        <v>1.1320754716981352E-3</v>
      </c>
      <c r="D8" s="12">
        <v>2.2820585338267918E-4</v>
      </c>
      <c r="E8" s="12">
        <v>3.1294839443867239E-3</v>
      </c>
      <c r="F8" s="12">
        <v>4.3022820800597827E-3</v>
      </c>
      <c r="G8" s="12">
        <v>4.0866002341317653E-3</v>
      </c>
      <c r="H8" s="12">
        <v>1.018397607770094E-2</v>
      </c>
      <c r="N8" s="13" t="s">
        <v>257</v>
      </c>
      <c r="O8" s="19">
        <f>CORREL($F$3:$F$246,G3:G246)</f>
        <v>0.84621731853192073</v>
      </c>
      <c r="P8" s="19">
        <f>CORREL($F$3:$F$246,H3:H246)</f>
        <v>0.8108534161357942</v>
      </c>
    </row>
    <row r="9" spans="1:16" x14ac:dyDescent="0.25">
      <c r="A9" s="29">
        <v>43685</v>
      </c>
      <c r="B9" s="30">
        <v>1.3124684502776374E-2</v>
      </c>
      <c r="C9" s="30">
        <v>-7.5386355069728683E-4</v>
      </c>
      <c r="D9" s="12">
        <v>2.271787711676243E-4</v>
      </c>
      <c r="E9" s="12">
        <v>1.8373059422667204E-3</v>
      </c>
      <c r="F9" s="12">
        <v>3.2952705703683804E-3</v>
      </c>
      <c r="G9" s="12">
        <v>1.88746983069632E-3</v>
      </c>
      <c r="H9" s="12">
        <v>1.2444831990943817E-2</v>
      </c>
      <c r="O9" s="13" t="s">
        <v>258</v>
      </c>
      <c r="P9" s="15">
        <f>CORREL(G3:G246,H3:H246)</f>
        <v>0.76541127958150157</v>
      </c>
    </row>
    <row r="10" spans="1:16" x14ac:dyDescent="0.25">
      <c r="A10" s="29">
        <v>43686</v>
      </c>
      <c r="B10" s="30">
        <v>-1.0961634280020061E-3</v>
      </c>
      <c r="C10" s="30">
        <v>-4.5265937382119592E-3</v>
      </c>
      <c r="D10" s="12">
        <v>2.2712717269568472E-4</v>
      </c>
      <c r="E10" s="12">
        <v>-7.3849789528179777E-5</v>
      </c>
      <c r="F10" s="12">
        <v>-2.4276350550500592E-4</v>
      </c>
      <c r="G10" s="12">
        <v>7.7698148016747126E-4</v>
      </c>
      <c r="H10" s="12">
        <v>3.2486174488521868E-4</v>
      </c>
      <c r="L10" s="20"/>
    </row>
    <row r="11" spans="1:16" x14ac:dyDescent="0.25">
      <c r="A11" s="29">
        <v>43689</v>
      </c>
      <c r="B11" s="30">
        <v>-2.0750199521149204E-2</v>
      </c>
      <c r="C11" s="30">
        <v>-3.7893141341417413E-3</v>
      </c>
      <c r="D11" s="12">
        <v>2.2805017103766367E-4</v>
      </c>
      <c r="E11" s="12">
        <v>-2.6095519448547932E-3</v>
      </c>
      <c r="F11" s="12">
        <v>-5.2563919440080653E-3</v>
      </c>
      <c r="G11" s="12">
        <v>-2.7403670602916819E-3</v>
      </c>
      <c r="H11" s="12">
        <v>-1.7008164220924882E-2</v>
      </c>
    </row>
    <row r="12" spans="1:16" x14ac:dyDescent="0.25">
      <c r="A12" s="29">
        <v>43690</v>
      </c>
      <c r="B12" s="30">
        <v>1.3854930725346382E-2</v>
      </c>
      <c r="C12" s="30">
        <v>2.6626093571699982E-3</v>
      </c>
      <c r="D12" s="12">
        <v>2.2702382483497097E-4</v>
      </c>
      <c r="E12" s="12">
        <v>2.1474058350199332E-3</v>
      </c>
      <c r="F12" s="12">
        <v>4.3077453260962351E-3</v>
      </c>
      <c r="G12" s="12">
        <v>1.1446609741705416E-3</v>
      </c>
      <c r="H12" s="12">
        <v>1.7701970727209915E-2</v>
      </c>
      <c r="J12" s="28"/>
      <c r="K12" s="28"/>
      <c r="L12" s="28"/>
      <c r="M12" s="28"/>
      <c r="N12" s="28"/>
      <c r="O12" s="28"/>
      <c r="P12" s="28"/>
    </row>
    <row r="13" spans="1:16" x14ac:dyDescent="0.25">
      <c r="A13" s="29">
        <v>43691</v>
      </c>
      <c r="B13" s="30">
        <v>-2.7833601286173626E-2</v>
      </c>
      <c r="C13" s="30">
        <v>-2.6555386949924653E-3</v>
      </c>
      <c r="D13" s="12">
        <v>2.2794642674495158E-4</v>
      </c>
      <c r="E13" s="12">
        <v>-7.3889805669691278E-5</v>
      </c>
      <c r="F13" s="12">
        <v>-2.4305853421402457E-4</v>
      </c>
      <c r="G13" s="12">
        <v>1.1433522235004823E-3</v>
      </c>
      <c r="H13" s="12">
        <v>-4.7410896956794346E-3</v>
      </c>
      <c r="J13" s="23"/>
      <c r="K13" s="24"/>
      <c r="L13" s="24"/>
      <c r="M13" s="24"/>
      <c r="N13" s="24"/>
      <c r="O13" s="24"/>
      <c r="P13" s="24"/>
    </row>
    <row r="14" spans="1:16" x14ac:dyDescent="0.25">
      <c r="A14" s="29">
        <v>43692</v>
      </c>
      <c r="B14" s="30">
        <v>-1.4366925064599467E-2</v>
      </c>
      <c r="C14" s="30">
        <v>-7.607455306199995E-4</v>
      </c>
      <c r="D14" s="12">
        <v>2.2692057098283591E-4</v>
      </c>
      <c r="E14" s="12">
        <v>-1.3301147839795968E-3</v>
      </c>
      <c r="F14" s="12">
        <v>-1.7447264926707673E-3</v>
      </c>
      <c r="G14" s="12">
        <v>-8.0510728852634106E-4</v>
      </c>
      <c r="H14" s="12">
        <v>2.6700851848200369E-3</v>
      </c>
      <c r="J14" s="24"/>
      <c r="K14" s="25"/>
      <c r="L14" s="25"/>
      <c r="M14" s="25"/>
      <c r="N14" s="25"/>
      <c r="O14" s="25"/>
      <c r="P14" s="25"/>
    </row>
    <row r="15" spans="1:16" x14ac:dyDescent="0.25">
      <c r="A15" s="29">
        <v>43693</v>
      </c>
      <c r="B15" s="30">
        <v>8.2843959731544459E-3</v>
      </c>
      <c r="C15" s="30">
        <v>3.806623524933439E-3</v>
      </c>
      <c r="D15" s="12">
        <v>2.278427767998803E-4</v>
      </c>
      <c r="E15" s="12">
        <v>1.5045382794001139E-3</v>
      </c>
      <c r="F15" s="12">
        <v>2.7792501754939636E-3</v>
      </c>
      <c r="G15" s="12">
        <v>2.2113920411184207E-3</v>
      </c>
      <c r="H15" s="12">
        <v>5.2805580142680775E-3</v>
      </c>
      <c r="J15" s="26"/>
      <c r="K15" s="24"/>
      <c r="L15" s="25"/>
      <c r="M15" s="25"/>
      <c r="N15" s="25"/>
      <c r="O15" s="25"/>
      <c r="P15" s="25"/>
    </row>
    <row r="16" spans="1:16" x14ac:dyDescent="0.25">
      <c r="A16" s="29">
        <v>43696</v>
      </c>
      <c r="B16" s="30">
        <v>-3.9521580863235428E-3</v>
      </c>
      <c r="C16" s="30">
        <v>-1.5168752370117167E-3</v>
      </c>
      <c r="D16" s="12">
        <v>2.2779087629398731E-4</v>
      </c>
      <c r="E16" s="12">
        <v>1.8347494150967592E-3</v>
      </c>
      <c r="F16" s="12">
        <v>1.2714830635598418E-3</v>
      </c>
      <c r="G16" s="12">
        <v>6.5168268719939526E-4</v>
      </c>
      <c r="H16" s="12">
        <v>2.6715632784219956E-3</v>
      </c>
      <c r="J16" s="26"/>
      <c r="K16" s="26"/>
      <c r="L16" s="24"/>
      <c r="M16" s="27"/>
      <c r="N16" s="27"/>
      <c r="O16" s="27"/>
      <c r="P16" s="27"/>
    </row>
    <row r="17" spans="1:16" x14ac:dyDescent="0.25">
      <c r="A17" s="29">
        <v>43697</v>
      </c>
      <c r="B17" s="30">
        <v>-2.4015871358461505E-3</v>
      </c>
      <c r="C17" s="30">
        <v>-3.418154196733747E-3</v>
      </c>
      <c r="D17" s="12">
        <v>2.2773899942785114E-4</v>
      </c>
      <c r="E17" s="12">
        <v>-1.9665925097408499E-3</v>
      </c>
      <c r="F17" s="12">
        <v>-3.2388779499471498E-3</v>
      </c>
      <c r="G17" s="12">
        <v>-3.2173574487665002E-3</v>
      </c>
      <c r="H17" s="12">
        <v>-9.6745624305741851E-3</v>
      </c>
      <c r="J17" s="26"/>
      <c r="K17" s="26"/>
      <c r="L17" s="26"/>
      <c r="M17" s="24"/>
      <c r="N17" s="27"/>
      <c r="O17" s="27"/>
      <c r="P17" s="27"/>
    </row>
    <row r="18" spans="1:16" x14ac:dyDescent="0.25">
      <c r="A18" s="29">
        <v>43698</v>
      </c>
      <c r="B18" s="30">
        <v>2.0828972158258185E-2</v>
      </c>
      <c r="C18" s="30">
        <v>7.6219512195119243E-4</v>
      </c>
      <c r="D18" s="12">
        <v>2.2671412419272841E-4</v>
      </c>
      <c r="E18" s="12">
        <v>1.8226825453515616E-3</v>
      </c>
      <c r="F18" s="12">
        <v>2.2616985642507359E-3</v>
      </c>
      <c r="G18" s="12">
        <v>6.4980949574078295E-4</v>
      </c>
      <c r="H18" s="12">
        <v>1.2664175767542973E-2</v>
      </c>
      <c r="J18" s="26"/>
      <c r="K18" s="26"/>
      <c r="L18" s="26"/>
      <c r="M18" s="26"/>
      <c r="N18" s="24"/>
      <c r="O18" s="27"/>
      <c r="P18" s="27"/>
    </row>
    <row r="19" spans="1:16" x14ac:dyDescent="0.25">
      <c r="A19" s="29">
        <v>43699</v>
      </c>
      <c r="B19" s="30">
        <v>-5.4342253665539131E-3</v>
      </c>
      <c r="C19" s="30">
        <v>0</v>
      </c>
      <c r="D19" s="12">
        <v>2.2763553799332037E-4</v>
      </c>
      <c r="E19" s="12">
        <v>1.5120410095024184E-3</v>
      </c>
      <c r="F19" s="12">
        <v>2.7707556736222827E-3</v>
      </c>
      <c r="G19" s="12">
        <v>1.6678258647861988E-4</v>
      </c>
      <c r="H19" s="12">
        <v>-9.6693559250999872E-3</v>
      </c>
      <c r="J19" s="26"/>
      <c r="K19" s="26"/>
      <c r="L19" s="26"/>
      <c r="M19" s="26"/>
      <c r="N19" s="26"/>
      <c r="O19" s="24"/>
      <c r="P19" s="27"/>
    </row>
    <row r="20" spans="1:16" x14ac:dyDescent="0.25">
      <c r="A20" s="29">
        <v>43700</v>
      </c>
      <c r="B20" s="30">
        <v>-3.0927835051546393E-2</v>
      </c>
      <c r="C20" s="30">
        <v>3.8080731150036407E-4</v>
      </c>
      <c r="D20" s="12">
        <v>2.2758373184794678E-4</v>
      </c>
      <c r="E20" s="12">
        <v>-1.9639130968455154E-3</v>
      </c>
      <c r="F20" s="12">
        <v>-3.7173662246656747E-3</v>
      </c>
      <c r="G20" s="12">
        <v>-2.756775743211981E-3</v>
      </c>
      <c r="H20" s="12">
        <v>-4.7836404032465252E-3</v>
      </c>
      <c r="J20" s="26"/>
      <c r="K20" s="26"/>
      <c r="L20" s="26"/>
      <c r="M20" s="26"/>
      <c r="N20" s="26"/>
      <c r="O20" s="26"/>
      <c r="P20" s="26"/>
    </row>
    <row r="21" spans="1:16" x14ac:dyDescent="0.25">
      <c r="A21" s="29">
        <v>43703</v>
      </c>
      <c r="B21" s="30">
        <v>-1.4361702127659526E-2</v>
      </c>
      <c r="C21" s="30">
        <v>-2.2839741149600634E-3</v>
      </c>
      <c r="D21" s="12">
        <v>2.2753194927793707E-4</v>
      </c>
      <c r="E21" s="12">
        <v>-1.6357151641864798E-3</v>
      </c>
      <c r="F21" s="12">
        <v>-1.243745532523266E-3</v>
      </c>
      <c r="G21" s="12">
        <v>-1.2879170609874091E-3</v>
      </c>
      <c r="H21" s="12">
        <v>-2.2856188256019649E-3</v>
      </c>
      <c r="J21" s="26"/>
      <c r="K21" s="26"/>
      <c r="L21" s="26"/>
      <c r="M21" s="26"/>
      <c r="N21" s="26"/>
      <c r="O21" s="26"/>
      <c r="P21" s="26"/>
    </row>
    <row r="22" spans="1:16" x14ac:dyDescent="0.25">
      <c r="A22" s="29">
        <v>43704</v>
      </c>
      <c r="B22" s="30">
        <v>1.0793308148947744E-2</v>
      </c>
      <c r="C22" s="30">
        <v>1.1446012972147201E-3</v>
      </c>
      <c r="D22" s="12">
        <v>2.2748019026685995E-4</v>
      </c>
      <c r="E22" s="12">
        <v>-4.7550414526281726E-3</v>
      </c>
      <c r="F22" s="12">
        <v>-7.6721583670898985E-3</v>
      </c>
      <c r="G22" s="12">
        <v>-4.6382057054917825E-3</v>
      </c>
      <c r="H22" s="12">
        <v>-1.2116415002435543E-2</v>
      </c>
    </row>
    <row r="23" spans="1:16" x14ac:dyDescent="0.25">
      <c r="A23" s="29">
        <v>43705</v>
      </c>
      <c r="B23" s="30">
        <v>9.930592632140911E-3</v>
      </c>
      <c r="C23" s="30">
        <v>3.0487804878047697E-3</v>
      </c>
      <c r="D23" s="12">
        <v>2.2742845479850615E-4</v>
      </c>
      <c r="E23" s="12">
        <v>-1.9309081457092869E-3</v>
      </c>
      <c r="F23" s="12">
        <v>-3.6926450012260137E-3</v>
      </c>
      <c r="G23" s="12">
        <v>-2.236856232776252E-3</v>
      </c>
      <c r="H23" s="12">
        <v>-1.9406779661017004E-2</v>
      </c>
    </row>
    <row r="24" spans="1:16" x14ac:dyDescent="0.25">
      <c r="A24" s="29">
        <v>43706</v>
      </c>
      <c r="B24" s="30">
        <v>2.4106576443222671E-2</v>
      </c>
      <c r="C24" s="30">
        <v>2.6595744680850686E-3</v>
      </c>
      <c r="D24" s="12">
        <v>2.2737674285711051E-4</v>
      </c>
      <c r="E24" s="12">
        <v>-1.6122031375954693E-3</v>
      </c>
      <c r="F24" s="12">
        <v>-3.1996062023136318E-3</v>
      </c>
      <c r="G24" s="12">
        <v>-1.7540398514984679E-3</v>
      </c>
      <c r="H24" s="12">
        <v>-4.7375492021589638E-3</v>
      </c>
    </row>
    <row r="25" spans="1:16" x14ac:dyDescent="0.25">
      <c r="A25" s="29">
        <v>43707</v>
      </c>
      <c r="B25" s="30">
        <v>6.8139582903159468E-3</v>
      </c>
      <c r="C25" s="30">
        <v>6.8207654414551566E-3</v>
      </c>
      <c r="D25" s="12">
        <v>2.282965290185679E-4</v>
      </c>
      <c r="E25" s="12">
        <v>3.6892118501956617E-3</v>
      </c>
      <c r="F25" s="12">
        <v>5.2578068264341749E-3</v>
      </c>
      <c r="G25" s="12">
        <v>2.6482594072498866E-3</v>
      </c>
      <c r="H25" s="12">
        <v>5.2258482135809636E-3</v>
      </c>
    </row>
    <row r="26" spans="1:16" x14ac:dyDescent="0.25">
      <c r="A26" s="29">
        <v>43710</v>
      </c>
      <c r="B26" s="30">
        <v>-7.7932731747333284E-3</v>
      </c>
      <c r="C26" s="30">
        <v>0</v>
      </c>
      <c r="D26" s="12">
        <v>2.2727316875137404E-4</v>
      </c>
      <c r="E26" s="12">
        <v>2.4380584638994396E-3</v>
      </c>
      <c r="F26" s="12">
        <v>3.2508813500549127E-3</v>
      </c>
      <c r="G26" s="12">
        <v>2.555253321291806E-3</v>
      </c>
      <c r="H26" s="12">
        <v>7.6252552222395575E-3</v>
      </c>
    </row>
    <row r="27" spans="1:16" x14ac:dyDescent="0.25">
      <c r="A27" s="29">
        <v>43711</v>
      </c>
      <c r="B27" s="30">
        <v>-8.8879702356345902E-3</v>
      </c>
      <c r="C27" s="30">
        <v>0</v>
      </c>
      <c r="D27" s="12">
        <v>2.2722152739484969E-4</v>
      </c>
      <c r="E27" s="12">
        <v>-6.7902072865089202E-4</v>
      </c>
      <c r="F27" s="12">
        <v>-1.2097296830220206E-3</v>
      </c>
      <c r="G27" s="12">
        <v>-7.935770305921297E-4</v>
      </c>
      <c r="H27" s="12">
        <v>-2.2835142739124903E-3</v>
      </c>
    </row>
    <row r="28" spans="1:16" x14ac:dyDescent="0.25">
      <c r="A28" s="29">
        <v>43712</v>
      </c>
      <c r="B28" s="30">
        <v>1.5328467153284731E-2</v>
      </c>
      <c r="C28" s="30">
        <v>1.8818216033120727E-3</v>
      </c>
      <c r="D28" s="12">
        <v>2.2716990950089055E-4</v>
      </c>
      <c r="E28" s="12">
        <v>3.3727021150424807E-3</v>
      </c>
      <c r="F28" s="12">
        <v>6.2434213372168923E-3</v>
      </c>
      <c r="G28" s="12">
        <v>3.0301512571371259E-3</v>
      </c>
      <c r="H28" s="12">
        <v>1.2615413457482516E-2</v>
      </c>
    </row>
    <row r="29" spans="1:16" x14ac:dyDescent="0.25">
      <c r="A29" s="29">
        <v>43713</v>
      </c>
      <c r="B29" s="30">
        <v>1.1605217212693697E-2</v>
      </c>
      <c r="C29" s="30">
        <v>-7.5131480090162572E-4</v>
      </c>
      <c r="D29" s="12">
        <v>2.2808890614389732E-4</v>
      </c>
      <c r="E29" s="12">
        <v>2.4256005516087864E-3</v>
      </c>
      <c r="F29" s="12">
        <v>3.7400051586278238E-3</v>
      </c>
      <c r="G29" s="12">
        <v>1.5943161025926411E-3</v>
      </c>
      <c r="H29" s="12">
        <v>7.6215161262951359E-3</v>
      </c>
    </row>
    <row r="30" spans="1:16" x14ac:dyDescent="0.25">
      <c r="A30" s="29">
        <v>43714</v>
      </c>
      <c r="B30" s="30">
        <v>6.3959390862944332E-3</v>
      </c>
      <c r="C30" s="30">
        <v>0</v>
      </c>
      <c r="D30" s="12">
        <v>2.2706652369897107E-4</v>
      </c>
      <c r="E30" s="12">
        <v>-6.1414498734757572E-5</v>
      </c>
      <c r="F30" s="12">
        <v>-2.1985238482734593E-3</v>
      </c>
      <c r="G30" s="12">
        <v>-8.7601222143884883E-4</v>
      </c>
      <c r="H30" s="12">
        <v>-7.2729499850713308E-3</v>
      </c>
    </row>
    <row r="31" spans="1:16" x14ac:dyDescent="0.25">
      <c r="A31" s="29">
        <v>43717</v>
      </c>
      <c r="B31" s="30">
        <v>1.2105316251387332E-3</v>
      </c>
      <c r="C31" s="30">
        <v>-7.5187969924817022E-4</v>
      </c>
      <c r="D31" s="12">
        <v>2.2798512566835072E-4</v>
      </c>
      <c r="E31" s="12">
        <v>8.5985578990022127E-4</v>
      </c>
      <c r="F31" s="12">
        <v>1.7455253029632356E-3</v>
      </c>
      <c r="G31" s="12">
        <v>2.0636414182457763E-3</v>
      </c>
      <c r="H31" s="12">
        <v>5.1283633194776357E-3</v>
      </c>
    </row>
    <row r="32" spans="1:16" x14ac:dyDescent="0.25">
      <c r="A32" s="29">
        <v>43718</v>
      </c>
      <c r="B32" s="30">
        <v>-6.0453400503779342E-4</v>
      </c>
      <c r="C32" s="30">
        <v>0</v>
      </c>
      <c r="D32" s="12">
        <v>2.2696323195625645E-4</v>
      </c>
      <c r="E32" s="12">
        <v>-6.7502055744417255E-4</v>
      </c>
      <c r="F32" s="12">
        <v>-1.6996357923301231E-3</v>
      </c>
      <c r="G32" s="12">
        <v>-1.7570629305960761E-3</v>
      </c>
      <c r="H32" s="12">
        <v>-9.6519764301497002E-3</v>
      </c>
    </row>
    <row r="33" spans="1:8" x14ac:dyDescent="0.25">
      <c r="A33" s="29">
        <v>43719</v>
      </c>
      <c r="B33" s="30">
        <v>5.6457304163726185E-3</v>
      </c>
      <c r="C33" s="30">
        <v>-2.2573363431150906E-3</v>
      </c>
      <c r="D33" s="12">
        <v>2.2788143959018292E-4</v>
      </c>
      <c r="E33" s="12">
        <v>2.4562782472004052E-4</v>
      </c>
      <c r="F33" s="12">
        <v>7.5826942886569881E-4</v>
      </c>
      <c r="G33" s="12">
        <v>1.5321192772677072E-4</v>
      </c>
      <c r="H33" s="12">
        <v>1.7043957916929031E-4</v>
      </c>
    </row>
    <row r="34" spans="1:8" x14ac:dyDescent="0.25">
      <c r="A34" s="29">
        <v>43720</v>
      </c>
      <c r="B34" s="30">
        <v>6.115288220551296E-3</v>
      </c>
      <c r="C34" s="30">
        <v>1.5082956259426794E-3</v>
      </c>
      <c r="D34" s="12">
        <v>2.2782952147082369E-4</v>
      </c>
      <c r="E34" s="12">
        <v>1.4856834143706088E-3</v>
      </c>
      <c r="F34" s="12">
        <v>3.23092538849723E-3</v>
      </c>
      <c r="G34" s="12">
        <v>3.4877092981830948E-3</v>
      </c>
      <c r="H34" s="12">
        <v>1.2602633617350811E-2</v>
      </c>
    </row>
    <row r="35" spans="1:8" x14ac:dyDescent="0.25">
      <c r="A35" s="29">
        <v>43721</v>
      </c>
      <c r="B35" s="30">
        <v>-7.7720207253886286E-3</v>
      </c>
      <c r="C35" s="30">
        <v>7.5301204819266943E-4</v>
      </c>
      <c r="D35" s="12">
        <v>2.268083605050375E-4</v>
      </c>
      <c r="E35" s="12">
        <v>5.5170722736463951E-4</v>
      </c>
      <c r="F35" s="12">
        <v>-2.2800142500889464E-4</v>
      </c>
      <c r="G35" s="12">
        <v>2.2010870529931559E-4</v>
      </c>
      <c r="H35" s="12">
        <v>-7.1293611878188168E-3</v>
      </c>
    </row>
    <row r="36" spans="1:8" x14ac:dyDescent="0.25">
      <c r="A36" s="29">
        <v>43724</v>
      </c>
      <c r="B36" s="30">
        <v>2.2092789716809946E-3</v>
      </c>
      <c r="C36" s="30">
        <v>-7.5244544770503019E-4</v>
      </c>
      <c r="D36" s="12">
        <v>2.2772597684750373E-4</v>
      </c>
      <c r="E36" s="12">
        <v>-1.2988604337704768E-3</v>
      </c>
      <c r="F36" s="12">
        <v>-3.663108083068578E-3</v>
      </c>
      <c r="G36" s="12">
        <v>-1.2777692987531175E-3</v>
      </c>
      <c r="H36" s="12">
        <v>-2.2959281944605614E-3</v>
      </c>
    </row>
    <row r="37" spans="1:8" x14ac:dyDescent="0.25">
      <c r="A37" s="29">
        <v>43725</v>
      </c>
      <c r="B37" s="30">
        <v>7.5150300601203313E-3</v>
      </c>
      <c r="C37" s="30">
        <v>1.1295180722892262E-3</v>
      </c>
      <c r="D37" s="12">
        <v>2.2767412953395016E-4</v>
      </c>
      <c r="E37" s="12">
        <v>1.7913231252453254E-3</v>
      </c>
      <c r="F37" s="12">
        <v>2.2316958026953326E-3</v>
      </c>
      <c r="G37" s="12">
        <v>1.0981551703916903E-3</v>
      </c>
      <c r="H37" s="12">
        <v>1.7761029213025914E-4</v>
      </c>
    </row>
    <row r="38" spans="1:8" x14ac:dyDescent="0.25">
      <c r="A38" s="29">
        <v>43726</v>
      </c>
      <c r="B38" s="30">
        <v>7.956240676281201E-4</v>
      </c>
      <c r="C38" s="30">
        <v>0</v>
      </c>
      <c r="D38" s="12">
        <v>2.2762230582351606E-4</v>
      </c>
      <c r="E38" s="12">
        <v>5.4990814451929548E-3</v>
      </c>
      <c r="F38" s="12">
        <v>9.1923834537097626E-3</v>
      </c>
      <c r="G38" s="12">
        <v>5.3853526926763706E-3</v>
      </c>
      <c r="H38" s="12">
        <v>2.2637430512661982E-2</v>
      </c>
    </row>
    <row r="39" spans="1:8" x14ac:dyDescent="0.25">
      <c r="A39" s="29">
        <v>43727</v>
      </c>
      <c r="B39" s="30">
        <v>-1.8881049388850268E-3</v>
      </c>
      <c r="C39" s="30">
        <v>1.8804061677322181E-3</v>
      </c>
      <c r="D39" s="12">
        <v>2.0820280308764261E-4</v>
      </c>
      <c r="E39" s="12">
        <v>3.9464548898282548E-3</v>
      </c>
      <c r="F39" s="12">
        <v>4.7099091963451745E-3</v>
      </c>
      <c r="G39" s="12">
        <v>2.9942762714199045E-3</v>
      </c>
      <c r="H39" s="12">
        <v>1.509980974239733E-2</v>
      </c>
    </row>
    <row r="40" spans="1:8" x14ac:dyDescent="0.25">
      <c r="A40" s="29">
        <v>43728</v>
      </c>
      <c r="B40" s="30">
        <v>3.1859816806054653E-3</v>
      </c>
      <c r="C40" s="30">
        <v>1.5015015015014122E-3</v>
      </c>
      <c r="D40" s="12">
        <v>2.0912764725578015E-4</v>
      </c>
      <c r="E40" s="12">
        <v>-1.9290731955886598E-3</v>
      </c>
      <c r="F40" s="12">
        <v>-4.1669599493208143E-3</v>
      </c>
      <c r="G40" s="12">
        <v>3.0627871362940429E-3</v>
      </c>
      <c r="H40" s="12">
        <v>-4.6856870853538846E-3</v>
      </c>
    </row>
    <row r="41" spans="1:8" x14ac:dyDescent="0.25">
      <c r="A41" s="29">
        <v>43731</v>
      </c>
      <c r="B41" s="30">
        <v>1.9849146486694558E-4</v>
      </c>
      <c r="C41" s="30">
        <v>-3.7481259370319986E-4</v>
      </c>
      <c r="D41" s="12">
        <v>2.0908392202723114E-4</v>
      </c>
      <c r="E41" s="12">
        <v>3.01468443061359E-3</v>
      </c>
      <c r="F41" s="12">
        <v>4.2126691075643485E-3</v>
      </c>
      <c r="G41" s="12">
        <v>2.9902605948934902E-3</v>
      </c>
      <c r="H41" s="12">
        <v>7.5996472926724845E-3</v>
      </c>
    </row>
    <row r="42" spans="1:8" x14ac:dyDescent="0.25">
      <c r="A42" s="29">
        <v>43732</v>
      </c>
      <c r="B42" s="30">
        <v>-7.7396308791426449E-3</v>
      </c>
      <c r="C42" s="30">
        <v>3.7495313085855742E-4</v>
      </c>
      <c r="D42" s="12">
        <v>2.0807243630560635E-4</v>
      </c>
      <c r="E42" s="12">
        <v>-3.757029280589963E-4</v>
      </c>
      <c r="F42" s="12">
        <v>2.5338907893068807E-4</v>
      </c>
      <c r="G42" s="12">
        <v>-3.3942549610355144E-4</v>
      </c>
      <c r="H42" s="12">
        <v>7.6090745259160819E-3</v>
      </c>
    </row>
    <row r="43" spans="1:8" x14ac:dyDescent="0.25">
      <c r="A43" s="29">
        <v>43733</v>
      </c>
      <c r="B43" s="30">
        <v>4.4999999999999485E-3</v>
      </c>
      <c r="C43" s="30">
        <v>1.4992503748125774E-3</v>
      </c>
      <c r="D43" s="12">
        <v>2.0899672862073615E-4</v>
      </c>
      <c r="E43" s="12">
        <v>-2.5217928977582238E-3</v>
      </c>
      <c r="F43" s="12">
        <v>-4.644289634789911E-3</v>
      </c>
      <c r="G43" s="12">
        <v>-3.9029683562027406E-3</v>
      </c>
      <c r="H43" s="12">
        <v>-1.4786736834357717E-2</v>
      </c>
    </row>
    <row r="44" spans="1:8" x14ac:dyDescent="0.25">
      <c r="A44" s="29">
        <v>43734</v>
      </c>
      <c r="B44" s="30">
        <v>9.7560975609756184E-3</v>
      </c>
      <c r="C44" s="30">
        <v>-7.4850299401196807E-4</v>
      </c>
      <c r="D44" s="12">
        <v>2.0895305811508003E-4</v>
      </c>
      <c r="E44" s="12">
        <v>3.9137991807762784E-3</v>
      </c>
      <c r="F44" s="12">
        <v>6.6737363025803909E-3</v>
      </c>
      <c r="G44" s="12">
        <v>3.9112329344790364E-3</v>
      </c>
      <c r="H44" s="12">
        <v>2.0096222806598174E-2</v>
      </c>
    </row>
    <row r="45" spans="1:8" x14ac:dyDescent="0.25">
      <c r="A45" s="29">
        <v>43735</v>
      </c>
      <c r="B45" s="30">
        <v>-1.8732130533374303E-3</v>
      </c>
      <c r="C45" s="30">
        <v>2.9962546816479918E-3</v>
      </c>
      <c r="D45" s="12">
        <v>2.0890940585593931E-4</v>
      </c>
      <c r="E45" s="12">
        <v>5.4482716871473436E-4</v>
      </c>
      <c r="F45" s="12">
        <v>7.4441338820441239E-4</v>
      </c>
      <c r="G45" s="12">
        <v>1.0781369233892057E-3</v>
      </c>
      <c r="H45" s="12">
        <v>5.1118304454176311E-3</v>
      </c>
    </row>
    <row r="46" spans="1:8" x14ac:dyDescent="0.25">
      <c r="A46" s="29">
        <v>43738</v>
      </c>
      <c r="B46" s="30">
        <v>-2.0742789411298812E-3</v>
      </c>
      <c r="C46" s="30">
        <v>2.2404779686333587E-3</v>
      </c>
      <c r="D46" s="12">
        <v>2.0789880066551802E-4</v>
      </c>
      <c r="E46" s="12">
        <v>2.2991287512108549E-4</v>
      </c>
      <c r="F46" s="12">
        <v>2.5263157894728216E-4</v>
      </c>
      <c r="G46" s="12">
        <v>1.1189358919660997E-4</v>
      </c>
      <c r="H46" s="12">
        <v>-2.3243274751537646E-3</v>
      </c>
    </row>
    <row r="47" spans="1:8" x14ac:dyDescent="0.25">
      <c r="A47" s="29">
        <v>43739</v>
      </c>
      <c r="B47" s="30">
        <v>1.1877660100960696E-3</v>
      </c>
      <c r="C47" s="30">
        <v>-2.6080476900148808E-3</v>
      </c>
      <c r="D47" s="12">
        <v>2.0882235791375159E-4</v>
      </c>
      <c r="E47" s="12">
        <v>-6.7748218584795517E-4</v>
      </c>
      <c r="F47" s="12">
        <v>-1.6978166919233706E-3</v>
      </c>
      <c r="G47" s="12">
        <v>-3.6011719542117238E-4</v>
      </c>
      <c r="H47" s="12">
        <v>-4.7763374109913714E-3</v>
      </c>
    </row>
    <row r="48" spans="1:8" x14ac:dyDescent="0.25">
      <c r="A48" s="29">
        <v>43740</v>
      </c>
      <c r="B48" s="30">
        <v>-3.7073652990608053E-2</v>
      </c>
      <c r="C48" s="30">
        <v>0</v>
      </c>
      <c r="D48" s="12">
        <v>2.0877876024094633E-4</v>
      </c>
      <c r="E48" s="12">
        <v>1.1500792949408201E-3</v>
      </c>
      <c r="F48" s="12">
        <v>2.7126934375307776E-3</v>
      </c>
      <c r="G48" s="12">
        <v>5.8408967700196435E-4</v>
      </c>
      <c r="H48" s="12">
        <v>1.394280514563917E-4</v>
      </c>
    </row>
    <row r="49" spans="1:8" x14ac:dyDescent="0.25">
      <c r="A49" s="29">
        <v>43741</v>
      </c>
      <c r="B49" s="30">
        <v>3.2854209445585258E-3</v>
      </c>
      <c r="C49" s="30">
        <v>-3.7355248412407338E-4</v>
      </c>
      <c r="D49" s="12">
        <v>2.087351807684712E-4</v>
      </c>
      <c r="E49" s="12">
        <v>1.136665941135151E-3</v>
      </c>
      <c r="F49" s="12">
        <v>1.2335295766749965E-3</v>
      </c>
      <c r="G49" s="12">
        <v>5.8724421669298366E-4</v>
      </c>
      <c r="H49" s="12">
        <v>1.2561449849585404E-2</v>
      </c>
    </row>
    <row r="50" spans="1:8" x14ac:dyDescent="0.25">
      <c r="A50" s="29">
        <v>43742</v>
      </c>
      <c r="B50" s="30">
        <v>9.9263200982397937E-3</v>
      </c>
      <c r="C50" s="30">
        <v>2.2421524663676085E-3</v>
      </c>
      <c r="D50" s="12">
        <v>2.0869161948566806E-4</v>
      </c>
      <c r="E50" s="12">
        <v>2.6814184945405106E-3</v>
      </c>
      <c r="F50" s="12">
        <v>3.6960295682364475E-3</v>
      </c>
      <c r="G50" s="12">
        <v>2.0192139737991166E-3</v>
      </c>
      <c r="H50" s="12">
        <v>5.1158678859726248E-3</v>
      </c>
    </row>
    <row r="51" spans="1:8" x14ac:dyDescent="0.25">
      <c r="A51" s="29">
        <v>43745</v>
      </c>
      <c r="B51" s="30">
        <v>-1.9150876481913048E-2</v>
      </c>
      <c r="C51" s="30">
        <v>0</v>
      </c>
      <c r="D51" s="12">
        <v>2.086480763805465E-4</v>
      </c>
      <c r="E51" s="12">
        <v>2.2887705688212634E-4</v>
      </c>
      <c r="F51" s="12">
        <v>7.3927355911407311E-4</v>
      </c>
      <c r="G51" s="12">
        <v>-1.7745826767261441E-3</v>
      </c>
      <c r="H51" s="12">
        <v>-4.7870346339070613E-3</v>
      </c>
    </row>
    <row r="52" spans="1:8" x14ac:dyDescent="0.25">
      <c r="A52" s="29">
        <v>43746</v>
      </c>
      <c r="B52" s="30">
        <v>-6.7148760330577595E-3</v>
      </c>
      <c r="C52" s="30">
        <v>3.7285607755399575E-4</v>
      </c>
      <c r="D52" s="12">
        <v>2.0957031325452569E-4</v>
      </c>
      <c r="E52" s="12">
        <v>-1.2886442739634685E-3</v>
      </c>
      <c r="F52" s="12">
        <v>-2.1883058052826199E-3</v>
      </c>
      <c r="G52" s="12">
        <v>-1.7707522029625222E-3</v>
      </c>
      <c r="H52" s="12">
        <v>2.6151082263625725E-3</v>
      </c>
    </row>
    <row r="53" spans="1:8" x14ac:dyDescent="0.25">
      <c r="A53" s="29">
        <v>43747</v>
      </c>
      <c r="B53" s="30">
        <v>1.4040561622464809E-2</v>
      </c>
      <c r="C53" s="30">
        <v>7.4543421543049604E-4</v>
      </c>
      <c r="D53" s="12">
        <v>2.0856084328091384E-4</v>
      </c>
      <c r="E53" s="12">
        <v>3.2679738562091387E-3</v>
      </c>
      <c r="F53" s="12">
        <v>3.6738000782254865E-3</v>
      </c>
      <c r="G53" s="12">
        <v>9.4117811708405164E-4</v>
      </c>
      <c r="H53" s="12">
        <v>-1.025251977890973E-2</v>
      </c>
    </row>
    <row r="54" spans="1:8" x14ac:dyDescent="0.25">
      <c r="A54" s="29">
        <v>43748</v>
      </c>
      <c r="B54" s="30">
        <v>5.9487179487178743E-3</v>
      </c>
      <c r="C54" s="30">
        <v>1.4897579143389184E-3</v>
      </c>
      <c r="D54" s="12">
        <v>2.0851735472571242E-4</v>
      </c>
      <c r="E54" s="12">
        <v>3.5698402586632483E-3</v>
      </c>
      <c r="F54" s="12">
        <v>4.6624264102099744E-3</v>
      </c>
      <c r="G54" s="12">
        <v>1.9714696187442815E-3</v>
      </c>
      <c r="H54" s="12">
        <v>5.0662111456645231E-3</v>
      </c>
    </row>
    <row r="55" spans="1:8" x14ac:dyDescent="0.25">
      <c r="A55" s="29">
        <v>43749</v>
      </c>
      <c r="B55" s="30">
        <v>1.926998368678623E-2</v>
      </c>
      <c r="C55" s="30">
        <v>2.9750836742283848E-3</v>
      </c>
      <c r="D55" s="12">
        <v>2.0847388430267344E-4</v>
      </c>
      <c r="E55" s="12">
        <v>3.8685414520802652E-3</v>
      </c>
      <c r="F55" s="12">
        <v>4.1697836145513367E-3</v>
      </c>
      <c r="G55" s="12">
        <v>5.2434195607808931E-3</v>
      </c>
      <c r="H55" s="12">
        <v>1.7511621150493983E-2</v>
      </c>
    </row>
    <row r="56" spans="1:8" x14ac:dyDescent="0.25">
      <c r="A56" s="29">
        <v>43752</v>
      </c>
      <c r="B56" s="30">
        <v>3.8011403421025491E-3</v>
      </c>
      <c r="C56" s="30">
        <v>0</v>
      </c>
      <c r="D56" s="12">
        <v>2.0843043200091671E-4</v>
      </c>
      <c r="E56" s="12">
        <v>2.9468962143717192E-3</v>
      </c>
      <c r="F56" s="12">
        <v>6.1390318263965238E-3</v>
      </c>
      <c r="G56" s="12">
        <v>2.4362480392021713E-3</v>
      </c>
      <c r="H56" s="12">
        <v>1.0036333526065144E-2</v>
      </c>
    </row>
    <row r="57" spans="1:8" x14ac:dyDescent="0.25">
      <c r="A57" s="29">
        <v>43753</v>
      </c>
      <c r="B57" s="30">
        <v>2.2919780767314268E-3</v>
      </c>
      <c r="C57" s="30">
        <v>3.3370411568409697E-3</v>
      </c>
      <c r="D57" s="12">
        <v>2.0935175242864368E-4</v>
      </c>
      <c r="E57" s="12">
        <v>1.4274838218499841E-3</v>
      </c>
      <c r="F57" s="12">
        <v>1.2203148137990283E-3</v>
      </c>
      <c r="G57" s="12">
        <v>4.3517396572616551E-3</v>
      </c>
      <c r="H57" s="12">
        <v>2.621963716545217E-3</v>
      </c>
    </row>
    <row r="58" spans="1:8" x14ac:dyDescent="0.25">
      <c r="A58" s="29">
        <v>43754</v>
      </c>
      <c r="B58" s="30">
        <v>8.1527142573076805E-3</v>
      </c>
      <c r="C58" s="30">
        <v>3.6954915003695188E-3</v>
      </c>
      <c r="D58" s="12">
        <v>2.0834338075714776E-4</v>
      </c>
      <c r="E58" s="12">
        <v>-1.5917514016915435E-3</v>
      </c>
      <c r="F58" s="12">
        <v>-2.6978540419879682E-3</v>
      </c>
      <c r="G58" s="12">
        <v>-1.7683130706946937E-3</v>
      </c>
      <c r="H58" s="12">
        <v>-2.3190571517184289E-3</v>
      </c>
    </row>
    <row r="59" spans="1:8" x14ac:dyDescent="0.25">
      <c r="A59" s="29">
        <v>43755</v>
      </c>
      <c r="B59" s="30">
        <v>-3.4516765285996787E-3</v>
      </c>
      <c r="C59" s="30">
        <v>3.6818851251840812E-4</v>
      </c>
      <c r="D59" s="12">
        <v>2.0926433460699556E-4</v>
      </c>
      <c r="E59" s="12">
        <v>3.5455086258180391E-3</v>
      </c>
      <c r="F59" s="12">
        <v>4.1607162473908943E-3</v>
      </c>
      <c r="G59" s="12">
        <v>3.4047666733427739E-3</v>
      </c>
      <c r="H59" s="12">
        <v>1.0067896480828509E-2</v>
      </c>
    </row>
    <row r="60" spans="1:8" x14ac:dyDescent="0.25">
      <c r="A60" s="29">
        <v>43756</v>
      </c>
      <c r="B60" s="30">
        <v>-2.9688273132112419E-3</v>
      </c>
      <c r="C60" s="30">
        <v>3.3124769966874634E-3</v>
      </c>
      <c r="D60" s="12">
        <v>2.0825640219701569E-4</v>
      </c>
      <c r="E60" s="12">
        <v>1.7190686204768824E-3</v>
      </c>
      <c r="F60" s="12">
        <v>4.649445485251702E-3</v>
      </c>
      <c r="G60" s="12">
        <v>2.9664808314404656E-3</v>
      </c>
      <c r="H60" s="12">
        <v>1.5108698693377276E-2</v>
      </c>
    </row>
    <row r="61" spans="1:8" x14ac:dyDescent="0.25">
      <c r="A61" s="29">
        <v>43759</v>
      </c>
      <c r="B61" s="30">
        <v>1.2406947890818865E-2</v>
      </c>
      <c r="C61" s="30">
        <v>5.5025678650035825E-3</v>
      </c>
      <c r="D61" s="12">
        <v>2.0917698976008481E-4</v>
      </c>
      <c r="E61" s="12">
        <v>5.0891789852425262E-4</v>
      </c>
      <c r="F61" s="12">
        <v>-2.5861951624528423E-4</v>
      </c>
      <c r="G61" s="12">
        <v>-3.6370873106827961E-4</v>
      </c>
      <c r="H61" s="12">
        <v>5.0921970177228992E-3</v>
      </c>
    </row>
    <row r="62" spans="1:8" x14ac:dyDescent="0.25">
      <c r="A62" s="29">
        <v>43760</v>
      </c>
      <c r="B62" s="30">
        <v>1.2156862745098085E-2</v>
      </c>
      <c r="C62" s="30">
        <v>2.1889821233127549E-3</v>
      </c>
      <c r="D62" s="12">
        <v>2.0816949622970427E-4</v>
      </c>
      <c r="E62" s="12">
        <v>2.1292703700193094E-4</v>
      </c>
      <c r="F62" s="12">
        <v>1.2117416403440995E-3</v>
      </c>
      <c r="G62" s="12">
        <v>-3.6040860037900302E-4</v>
      </c>
      <c r="H62" s="12">
        <v>5.0938209141453417E-3</v>
      </c>
    </row>
    <row r="63" spans="1:8" x14ac:dyDescent="0.25">
      <c r="A63" s="29">
        <v>43761</v>
      </c>
      <c r="B63" s="30">
        <v>1.5497869043008539E-3</v>
      </c>
      <c r="C63" s="30">
        <v>2.9122679286495146E-3</v>
      </c>
      <c r="D63" s="12">
        <v>2.0908971779642904E-4</v>
      </c>
      <c r="E63" s="12">
        <v>-9.9344797407563412E-4</v>
      </c>
      <c r="F63" s="12">
        <v>-1.7134231747283346E-3</v>
      </c>
      <c r="G63" s="12">
        <v>-3.0216563483975722E-4</v>
      </c>
      <c r="H63" s="12">
        <v>2.0463009699467349E-4</v>
      </c>
    </row>
    <row r="64" spans="1:8" x14ac:dyDescent="0.25">
      <c r="A64" s="29">
        <v>43762</v>
      </c>
      <c r="B64" s="30">
        <v>-3.8684719535784229E-3</v>
      </c>
      <c r="C64" s="30">
        <v>1.4519056261343977E-3</v>
      </c>
      <c r="D64" s="12">
        <v>2.0808266276439724E-4</v>
      </c>
      <c r="E64" s="12">
        <v>8.1685805611453333E-4</v>
      </c>
      <c r="F64" s="12">
        <v>7.2196264864943238E-4</v>
      </c>
      <c r="G64" s="12">
        <v>1.0510299062660433E-3</v>
      </c>
      <c r="H64" s="12">
        <v>1.5003137019564683E-4</v>
      </c>
    </row>
    <row r="65" spans="1:8" x14ac:dyDescent="0.25">
      <c r="A65" s="29">
        <v>43763</v>
      </c>
      <c r="B65" s="30">
        <v>3.5922330097086785E-3</v>
      </c>
      <c r="C65" s="30">
        <v>2.5371511417180415E-3</v>
      </c>
      <c r="D65" s="12">
        <v>2.0900251862476793E-4</v>
      </c>
      <c r="E65" s="12">
        <v>1.1119128449592619E-3</v>
      </c>
      <c r="F65" s="12">
        <v>2.1915496025264325E-3</v>
      </c>
      <c r="G65" s="12">
        <v>2.034661295801321E-3</v>
      </c>
      <c r="H65" s="12">
        <v>1.0125598330810615E-2</v>
      </c>
    </row>
    <row r="66" spans="1:8" x14ac:dyDescent="0.25">
      <c r="A66" s="29">
        <v>43766</v>
      </c>
      <c r="B66" s="30">
        <v>5.6109122569409919E-3</v>
      </c>
      <c r="C66" s="30">
        <v>1.0845986984815426E-3</v>
      </c>
      <c r="D66" s="12">
        <v>2.0895884569971379E-4</v>
      </c>
      <c r="E66" s="12">
        <v>2.0086727399482029E-4</v>
      </c>
      <c r="F66" s="12">
        <v>2.3089983022073213E-4</v>
      </c>
      <c r="G66" s="12">
        <v>-3.5611316180550467E-4</v>
      </c>
      <c r="H66" s="12">
        <v>-2.3153304577334666E-3</v>
      </c>
    </row>
    <row r="67" spans="1:8" x14ac:dyDescent="0.25">
      <c r="A67" s="29">
        <v>43767</v>
      </c>
      <c r="B67" s="30">
        <v>-4.3290043290044045E-3</v>
      </c>
      <c r="C67" s="30">
        <v>3.6114120621166812E-4</v>
      </c>
      <c r="D67" s="12">
        <v>2.0891519102272937E-4</v>
      </c>
      <c r="E67" s="12">
        <v>2.6107501476668737E-3</v>
      </c>
      <c r="F67" s="12">
        <v>4.1416582928222034E-3</v>
      </c>
      <c r="G67" s="12">
        <v>3.8569833320771796E-3</v>
      </c>
      <c r="H67" s="12">
        <v>1.0067658998646811E-2</v>
      </c>
    </row>
    <row r="68" spans="1:8" x14ac:dyDescent="0.25">
      <c r="A68" s="29">
        <v>43768</v>
      </c>
      <c r="B68" s="30">
        <v>7.6328502415459187E-3</v>
      </c>
      <c r="C68" s="30">
        <v>2.888086642599319E-3</v>
      </c>
      <c r="D68" s="12">
        <v>2.0887155458182427E-4</v>
      </c>
      <c r="E68" s="12">
        <v>-1.2843020584181186E-3</v>
      </c>
      <c r="F68" s="12">
        <v>-2.6775934114974254E-3</v>
      </c>
      <c r="G68" s="12">
        <v>1.0407283050801741E-3</v>
      </c>
      <c r="H68" s="12">
        <v>7.5826590214886913E-3</v>
      </c>
    </row>
    <row r="69" spans="1:8" x14ac:dyDescent="0.25">
      <c r="A69" s="29">
        <v>43769</v>
      </c>
      <c r="B69" s="30">
        <v>-1.0163965864416591E-2</v>
      </c>
      <c r="C69" s="30">
        <v>5.0395968322534124E-3</v>
      </c>
      <c r="D69" s="12">
        <v>1.8958112195455179E-4</v>
      </c>
      <c r="E69" s="12">
        <v>8.0224628961089728E-4</v>
      </c>
      <c r="F69" s="12">
        <v>3.6339475789501918E-3</v>
      </c>
      <c r="G69" s="12">
        <v>4.3187930558443721E-3</v>
      </c>
      <c r="H69" s="12">
        <v>1.7590745911447936E-2</v>
      </c>
    </row>
    <row r="70" spans="1:8" x14ac:dyDescent="0.25">
      <c r="A70" s="29">
        <v>43770</v>
      </c>
      <c r="B70" s="30">
        <v>1.0074590719751919E-2</v>
      </c>
      <c r="C70" s="30">
        <v>1.4326647564470996E-3</v>
      </c>
      <c r="D70" s="12">
        <v>1.8954518776537199E-4</v>
      </c>
      <c r="E70" s="12">
        <v>8.1339148886017121E-4</v>
      </c>
      <c r="F70" s="12">
        <v>2.661550724833539E-3</v>
      </c>
      <c r="G70" s="12">
        <v>-3.0885567276239811E-4</v>
      </c>
      <c r="H70" s="12">
        <v>1.262200619340681E-2</v>
      </c>
    </row>
    <row r="71" spans="1:8" x14ac:dyDescent="0.25">
      <c r="A71" s="29">
        <v>43773</v>
      </c>
      <c r="B71" s="30">
        <v>3.4525750455547399E-3</v>
      </c>
      <c r="C71" s="30">
        <v>2.1459227467810482E-3</v>
      </c>
      <c r="D71" s="12">
        <v>1.9047124317106423E-4</v>
      </c>
      <c r="E71" s="12">
        <v>8.0095171910143925E-4</v>
      </c>
      <c r="F71" s="12">
        <v>2.1694019996227887E-3</v>
      </c>
      <c r="G71" s="12">
        <v>1.5040146666893683E-3</v>
      </c>
      <c r="H71" s="12">
        <v>1.2580807494290358E-2</v>
      </c>
    </row>
    <row r="72" spans="1:8" x14ac:dyDescent="0.25">
      <c r="A72" s="29">
        <v>43774</v>
      </c>
      <c r="B72" s="30">
        <v>3.8229953168311681E-4</v>
      </c>
      <c r="C72" s="30">
        <v>0</v>
      </c>
      <c r="D72" s="12">
        <v>1.8947317800366292E-4</v>
      </c>
      <c r="E72" s="12">
        <v>-3.6602445655372629E-3</v>
      </c>
      <c r="F72" s="12">
        <v>-4.1277310924370259E-3</v>
      </c>
      <c r="G72" s="12">
        <v>-4.5425576633626452E-3</v>
      </c>
      <c r="H72" s="12">
        <v>-7.2508091852079293E-3</v>
      </c>
    </row>
    <row r="73" spans="1:8" x14ac:dyDescent="0.25">
      <c r="A73" s="29">
        <v>43775</v>
      </c>
      <c r="B73" s="30">
        <v>-3.057227476832014E-3</v>
      </c>
      <c r="C73" s="30">
        <v>4.282655246252709E-3</v>
      </c>
      <c r="D73" s="12">
        <v>1.8943728471954024E-4</v>
      </c>
      <c r="E73" s="12">
        <v>-3.898128898127684E-4</v>
      </c>
      <c r="F73" s="12">
        <v>-1.2150996381703472E-3</v>
      </c>
      <c r="G73" s="12">
        <v>-8.2071051054322108E-4</v>
      </c>
      <c r="H73" s="12">
        <v>-4.7878826776200922E-3</v>
      </c>
    </row>
    <row r="74" spans="1:8" x14ac:dyDescent="0.25">
      <c r="A74" s="29">
        <v>43776</v>
      </c>
      <c r="B74" s="30">
        <v>9.199808337326365E-3</v>
      </c>
      <c r="C74" s="30">
        <v>4.6197583511016216E-3</v>
      </c>
      <c r="D74" s="12">
        <v>1.9036283348339289E-4</v>
      </c>
      <c r="E74" s="12">
        <v>-3.7814778488121092E-4</v>
      </c>
      <c r="F74" s="12">
        <v>-7.2994674092297096E-4</v>
      </c>
      <c r="G74" s="12">
        <v>1.1928822420732565E-3</v>
      </c>
      <c r="H74" s="12">
        <v>-4.636795129752902E-3</v>
      </c>
    </row>
    <row r="75" spans="1:8" x14ac:dyDescent="0.25">
      <c r="A75" s="29">
        <v>43777</v>
      </c>
      <c r="B75" s="30">
        <v>-1.8136929066565388E-2</v>
      </c>
      <c r="C75" s="30">
        <v>2.1223912274495049E-3</v>
      </c>
      <c r="D75" s="12">
        <v>1.8936535690561307E-4</v>
      </c>
      <c r="E75" s="12">
        <v>-3.9247674102445007E-3</v>
      </c>
      <c r="F75" s="12">
        <v>-7.9405876305395084E-3</v>
      </c>
      <c r="G75" s="12">
        <v>-3.9896921605273583E-3</v>
      </c>
      <c r="H75" s="12">
        <v>-2.8967572645696382E-2</v>
      </c>
    </row>
    <row r="76" spans="1:8" x14ac:dyDescent="0.25">
      <c r="A76" s="29">
        <v>43780</v>
      </c>
      <c r="B76" s="30">
        <v>8.1237911025144882E-3</v>
      </c>
      <c r="C76" s="30">
        <v>-1.411930815390039E-3</v>
      </c>
      <c r="D76" s="12">
        <v>1.9029056793096188E-4</v>
      </c>
      <c r="E76" s="12">
        <v>-6.7648559797772734E-4</v>
      </c>
      <c r="F76" s="12">
        <v>-1.1999400029998331E-3</v>
      </c>
      <c r="G76" s="12">
        <v>-3.4519883110883942E-4</v>
      </c>
      <c r="H76" s="12">
        <v>-9.6614489504517342E-3</v>
      </c>
    </row>
    <row r="77" spans="1:8" x14ac:dyDescent="0.25">
      <c r="A77" s="29">
        <v>43781</v>
      </c>
      <c r="B77" s="30">
        <v>-1.7171910974673743E-2</v>
      </c>
      <c r="C77" s="30">
        <v>-3.5348179568750471E-4</v>
      </c>
      <c r="D77" s="12">
        <v>1.8929348369178811E-4</v>
      </c>
      <c r="E77" s="12">
        <v>1.6982969525665137E-3</v>
      </c>
      <c r="F77" s="12">
        <v>1.6792038116562047E-3</v>
      </c>
      <c r="G77" s="12">
        <v>1.0462110747937459E-3</v>
      </c>
      <c r="H77" s="12">
        <v>-4.7633164000915329E-3</v>
      </c>
    </row>
    <row r="78" spans="1:8" x14ac:dyDescent="0.25">
      <c r="A78" s="29">
        <v>43782</v>
      </c>
      <c r="B78" s="30">
        <v>-7.8086871644700295E-4</v>
      </c>
      <c r="C78" s="30">
        <v>-1.0608203677510142E-3</v>
      </c>
      <c r="D78" s="12">
        <v>1.9021835722421443E-4</v>
      </c>
      <c r="E78" s="12">
        <v>-2.1340921216432829E-3</v>
      </c>
      <c r="F78" s="12">
        <v>-3.5981028185138042E-3</v>
      </c>
      <c r="G78" s="12">
        <v>-8.0945387479081088E-4</v>
      </c>
      <c r="H78" s="12">
        <v>-4.7590357367705005E-3</v>
      </c>
    </row>
    <row r="79" spans="1:8" x14ac:dyDescent="0.25">
      <c r="A79" s="29">
        <v>43783</v>
      </c>
      <c r="B79" s="30">
        <v>1.7583276350492394E-3</v>
      </c>
      <c r="C79" s="30">
        <v>1.7699115044247371E-3</v>
      </c>
      <c r="D79" s="12">
        <v>1.9018218108213247E-4</v>
      </c>
      <c r="E79" s="12">
        <v>8.0793679082757919E-4</v>
      </c>
      <c r="F79" s="12">
        <v>1.2036986376320336E-3</v>
      </c>
      <c r="G79" s="12">
        <v>-4.0334571855371593E-4</v>
      </c>
      <c r="H79" s="12">
        <v>-1.9045546063014562E-3</v>
      </c>
    </row>
    <row r="80" spans="1:8" x14ac:dyDescent="0.25">
      <c r="A80" s="29">
        <v>43787</v>
      </c>
      <c r="B80" s="30">
        <v>-5.3632374451486609E-3</v>
      </c>
      <c r="C80" s="30">
        <v>2.8268551236749762E-3</v>
      </c>
      <c r="D80" s="12">
        <v>1.8918568527004354E-4</v>
      </c>
      <c r="E80" s="12">
        <v>5.1048876331116766E-4</v>
      </c>
      <c r="F80" s="12">
        <v>2.6504180556312651E-3</v>
      </c>
      <c r="G80" s="12">
        <v>2.5304768581051462E-3</v>
      </c>
      <c r="H80" s="12">
        <v>5.1929996728818928E-3</v>
      </c>
    </row>
    <row r="81" spans="1:8" x14ac:dyDescent="0.25">
      <c r="A81" s="29">
        <v>43788</v>
      </c>
      <c r="B81" s="30">
        <v>-3.9215686274518546E-4</v>
      </c>
      <c r="C81" s="30">
        <v>4.9330514446792595E-3</v>
      </c>
      <c r="D81" s="12">
        <v>3.8406071231733563E-4</v>
      </c>
      <c r="E81" s="12">
        <v>-2.4918126156913134E-3</v>
      </c>
      <c r="F81" s="12">
        <v>-3.3519553072625108E-3</v>
      </c>
      <c r="G81" s="12">
        <v>-2.3262556493562903E-3</v>
      </c>
      <c r="H81" s="12">
        <v>-9.2882615357496867E-3</v>
      </c>
    </row>
    <row r="82" spans="1:8" x14ac:dyDescent="0.25">
      <c r="A82" s="29">
        <v>43790</v>
      </c>
      <c r="B82" s="30">
        <v>1.5103962338171906E-2</v>
      </c>
      <c r="C82" s="30">
        <v>2.4544179523142695E-3</v>
      </c>
      <c r="D82" s="12">
        <v>1.8619793416263519E-4</v>
      </c>
      <c r="E82" s="12">
        <v>-1.534508600385398E-3</v>
      </c>
      <c r="F82" s="12">
        <v>-3.5819752816362849E-3</v>
      </c>
      <c r="G82" s="12">
        <v>-1.1624209810148223E-3</v>
      </c>
      <c r="H82" s="12">
        <v>-7.0965181210992379E-3</v>
      </c>
    </row>
    <row r="83" spans="1:8" x14ac:dyDescent="0.25">
      <c r="A83" s="29">
        <v>43791</v>
      </c>
      <c r="B83" s="30">
        <v>1.0628019323671412E-2</v>
      </c>
      <c r="C83" s="30">
        <v>4.5470444211261896E-3</v>
      </c>
      <c r="D83" s="12">
        <v>1.9000168890404012E-4</v>
      </c>
      <c r="E83" s="12">
        <v>-7.1482183065962879E-5</v>
      </c>
      <c r="F83" s="12">
        <v>2.4697456162003917E-4</v>
      </c>
      <c r="G83" s="12">
        <v>4.8946955875850406E-4</v>
      </c>
      <c r="H83" s="12">
        <v>2.9843339697155358E-3</v>
      </c>
    </row>
    <row r="84" spans="1:8" x14ac:dyDescent="0.25">
      <c r="A84" s="29">
        <v>43794</v>
      </c>
      <c r="B84" s="30">
        <v>-3.3460803059273125E-3</v>
      </c>
      <c r="C84" s="30">
        <v>3.4818941504188849E-4</v>
      </c>
      <c r="D84" s="12">
        <v>1.8900617292239019E-4</v>
      </c>
      <c r="E84" s="12">
        <v>1.3940022161060828E-3</v>
      </c>
      <c r="F84" s="12">
        <v>1.6872427983538607E-3</v>
      </c>
      <c r="G84" s="12">
        <v>1.6729616553081694E-3</v>
      </c>
      <c r="H84" s="12">
        <v>2.7967895329978898E-3</v>
      </c>
    </row>
    <row r="85" spans="1:8" x14ac:dyDescent="0.25">
      <c r="A85" s="29">
        <v>43795</v>
      </c>
      <c r="B85" s="30">
        <v>-7.7697841726619421E-3</v>
      </c>
      <c r="C85" s="30">
        <v>3.4806822137145588E-4</v>
      </c>
      <c r="D85" s="12">
        <v>1.8992969723474751E-4</v>
      </c>
      <c r="E85" s="12">
        <v>-5.5801446792309584E-3</v>
      </c>
      <c r="F85" s="12">
        <v>-1.0667871766429693E-2</v>
      </c>
      <c r="G85" s="12">
        <v>-6.6328534590228694E-3</v>
      </c>
      <c r="H85" s="12">
        <v>-2.8801282798034622E-2</v>
      </c>
    </row>
    <row r="86" spans="1:8" x14ac:dyDescent="0.25">
      <c r="A86" s="29">
        <v>43796</v>
      </c>
      <c r="B86" s="30">
        <v>2.3201856148493682E-3</v>
      </c>
      <c r="C86" s="30">
        <v>1.0438413361169019E-3</v>
      </c>
      <c r="D86" s="12">
        <v>1.8989363079513488E-4</v>
      </c>
      <c r="E86" s="12">
        <v>1.9741801170152229E-3</v>
      </c>
      <c r="F86" s="12">
        <v>2.629976191794503E-3</v>
      </c>
      <c r="G86" s="12">
        <v>6.9109450803361838E-4</v>
      </c>
      <c r="H86" s="12">
        <v>2.6811921426972418E-4</v>
      </c>
    </row>
    <row r="87" spans="1:8" x14ac:dyDescent="0.25">
      <c r="A87" s="29">
        <v>43797</v>
      </c>
      <c r="B87" s="30">
        <v>6.751543209876365E-3</v>
      </c>
      <c r="C87" s="30">
        <v>2.4330900243310083E-3</v>
      </c>
      <c r="D87" s="12">
        <v>1.8985757805012327E-4</v>
      </c>
      <c r="E87" s="12">
        <v>-2.0897019487963187E-3</v>
      </c>
      <c r="F87" s="12">
        <v>-4.0174503686115637E-3</v>
      </c>
      <c r="G87" s="12">
        <v>-4.3361141270735759E-3</v>
      </c>
      <c r="H87" s="12">
        <v>-2.1584865200400705E-2</v>
      </c>
    </row>
    <row r="88" spans="1:8" x14ac:dyDescent="0.25">
      <c r="A88" s="29">
        <v>43798</v>
      </c>
      <c r="B88" s="30">
        <v>-2.8741138149068757E-4</v>
      </c>
      <c r="C88" s="30">
        <v>1.0402219140084323E-3</v>
      </c>
      <c r="D88" s="12">
        <v>1.8982153899238519E-4</v>
      </c>
      <c r="E88" s="12">
        <v>5.7557228158766627E-3</v>
      </c>
      <c r="F88" s="12">
        <v>8.8574082031522838E-3</v>
      </c>
      <c r="G88" s="12">
        <v>5.5593515125162973E-3</v>
      </c>
      <c r="H88" s="12">
        <v>2.2897351232102459E-2</v>
      </c>
    </row>
    <row r="89" spans="1:8" x14ac:dyDescent="0.25">
      <c r="A89" s="29">
        <v>43801</v>
      </c>
      <c r="B89" s="30">
        <v>4.4082414949688786E-3</v>
      </c>
      <c r="C89" s="30">
        <v>1.731901627987531E-3</v>
      </c>
      <c r="D89" s="12">
        <v>1.8978551361414908E-4</v>
      </c>
      <c r="E89" s="12">
        <v>-1.2254610350981299E-3</v>
      </c>
      <c r="F89" s="12">
        <v>-2.1296474403013077E-3</v>
      </c>
      <c r="G89" s="12">
        <v>-2.5052077434940534E-3</v>
      </c>
      <c r="H89" s="12">
        <v>-1.1932450909910908E-2</v>
      </c>
    </row>
    <row r="90" spans="1:8" x14ac:dyDescent="0.25">
      <c r="A90" s="29">
        <v>43802</v>
      </c>
      <c r="B90" s="30">
        <v>1.812804121744005E-3</v>
      </c>
      <c r="C90" s="30">
        <v>5.5325034578146415E-3</v>
      </c>
      <c r="D90" s="12">
        <v>1.8974950190764339E-4</v>
      </c>
      <c r="E90" s="12">
        <v>-5.9561389924689401E-5</v>
      </c>
      <c r="F90" s="12">
        <v>1.1979016068404125E-3</v>
      </c>
      <c r="G90" s="12">
        <v>2.3394790530617549E-4</v>
      </c>
      <c r="H90" s="12">
        <v>7.6682193324726367E-3</v>
      </c>
    </row>
    <row r="91" spans="1:8" x14ac:dyDescent="0.25">
      <c r="A91" s="29">
        <v>43803</v>
      </c>
      <c r="B91" s="30">
        <v>1.0476190476190528E-2</v>
      </c>
      <c r="C91" s="30">
        <v>2.7510316368637433E-3</v>
      </c>
      <c r="D91" s="12">
        <v>1.9067165287411925E-4</v>
      </c>
      <c r="E91" s="12">
        <v>2.25155464487381E-3</v>
      </c>
      <c r="F91" s="12">
        <v>3.589405066424689E-3</v>
      </c>
      <c r="G91" s="12">
        <v>3.4327264722371353E-3</v>
      </c>
      <c r="H91" s="12">
        <v>2.6192094234889218E-4</v>
      </c>
    </row>
    <row r="92" spans="1:8" x14ac:dyDescent="0.25">
      <c r="A92" s="29">
        <v>43804</v>
      </c>
      <c r="B92" s="30">
        <v>3.2045240339302339E-3</v>
      </c>
      <c r="C92" s="30">
        <v>1.0288065843622185E-3</v>
      </c>
      <c r="D92" s="12">
        <v>1.8967733777319751E-4</v>
      </c>
      <c r="E92" s="12">
        <v>5.1110767731277207E-4</v>
      </c>
      <c r="F92" s="12">
        <v>1.1921891058581657E-3</v>
      </c>
      <c r="G92" s="12">
        <v>2.0601311491144081E-3</v>
      </c>
      <c r="H92" s="12">
        <v>-4.6213402594461606E-3</v>
      </c>
    </row>
    <row r="93" spans="1:8" x14ac:dyDescent="0.25">
      <c r="A93" s="29">
        <v>43805</v>
      </c>
      <c r="B93" s="30">
        <v>4.6035325065765242E-3</v>
      </c>
      <c r="C93" s="30">
        <v>4.1109969167523186E-3</v>
      </c>
      <c r="D93" s="12">
        <v>1.8964136710342139E-4</v>
      </c>
      <c r="E93" s="12">
        <v>5.2272673272035775E-4</v>
      </c>
      <c r="F93" s="12">
        <v>7.254112945169755E-4</v>
      </c>
      <c r="G93" s="12">
        <v>3.0547668730542821E-3</v>
      </c>
      <c r="H93" s="12">
        <v>6.1927649166715337E-3</v>
      </c>
    </row>
    <row r="94" spans="1:8" x14ac:dyDescent="0.25">
      <c r="A94" s="29">
        <v>43808</v>
      </c>
      <c r="B94" s="30">
        <v>-1.4963059945759527E-3</v>
      </c>
      <c r="C94" s="30">
        <v>1.3647219379051556E-3</v>
      </c>
      <c r="D94" s="12">
        <v>1.8960541007428944E-4</v>
      </c>
      <c r="E94" s="12">
        <v>1.9473271747134646E-3</v>
      </c>
      <c r="F94" s="12">
        <v>4.0484168775216656E-3</v>
      </c>
      <c r="G94" s="12">
        <v>5.2417443379271234E-3</v>
      </c>
      <c r="H94" s="12">
        <v>2.5367618482323717E-3</v>
      </c>
    </row>
    <row r="95" spans="1:8" x14ac:dyDescent="0.25">
      <c r="A95" s="29">
        <v>43809</v>
      </c>
      <c r="B95" s="30">
        <v>-1.7795260841060312E-3</v>
      </c>
      <c r="C95" s="30">
        <v>3.7478705281090985E-3</v>
      </c>
      <c r="D95" s="12">
        <v>1.9052688822673858E-4</v>
      </c>
      <c r="E95" s="12">
        <v>1.0902799175178668E-3</v>
      </c>
      <c r="F95" s="12">
        <v>-1.6482543488033352E-3</v>
      </c>
      <c r="G95" s="12">
        <v>-1.4757769032432977E-3</v>
      </c>
      <c r="H95" s="12">
        <v>2.8475168807002849E-3</v>
      </c>
    </row>
    <row r="96" spans="1:8" x14ac:dyDescent="0.25">
      <c r="A96" s="29">
        <v>43810</v>
      </c>
      <c r="B96" s="30">
        <v>1.5950459748546031E-3</v>
      </c>
      <c r="C96" s="30">
        <v>4.4127630685675268E-3</v>
      </c>
      <c r="D96" s="12">
        <v>1.8953335547755579E-4</v>
      </c>
      <c r="E96" s="12">
        <v>7.9314345242309514E-4</v>
      </c>
      <c r="F96" s="12">
        <v>2.6060854141083389E-3</v>
      </c>
      <c r="G96" s="12">
        <v>2.1676717913872157E-3</v>
      </c>
      <c r="H96" s="12">
        <v>2.0213379064112136E-2</v>
      </c>
    </row>
    <row r="97" spans="1:8" x14ac:dyDescent="0.25">
      <c r="A97" s="29">
        <v>43811</v>
      </c>
      <c r="B97" s="30">
        <v>1.0304449648711911E-2</v>
      </c>
      <c r="C97" s="30">
        <v>4.3933761405881011E-3</v>
      </c>
      <c r="D97" s="12">
        <v>1.7035628389772128E-4</v>
      </c>
      <c r="E97" s="12">
        <v>1.3721153050001433E-3</v>
      </c>
      <c r="F97" s="12">
        <v>1.1975884922634794E-3</v>
      </c>
      <c r="G97" s="12">
        <v>-2.1562026423653791E-3</v>
      </c>
      <c r="H97" s="12">
        <v>5.2563413659598712E-3</v>
      </c>
    </row>
    <row r="98" spans="1:8" x14ac:dyDescent="0.25">
      <c r="A98" s="29">
        <v>43812</v>
      </c>
      <c r="B98" s="30">
        <v>4.2651831247102479E-3</v>
      </c>
      <c r="C98" s="30">
        <v>3.0282637954239799E-3</v>
      </c>
      <c r="D98" s="12">
        <v>1.712841623391359E-4</v>
      </c>
      <c r="E98" s="12">
        <v>-1.2166743447087347E-3</v>
      </c>
      <c r="F98" s="12">
        <v>-1.1825633079149966E-3</v>
      </c>
      <c r="G98" s="12">
        <v>2.2424038569335281E-4</v>
      </c>
      <c r="H98" s="12">
        <v>8.107126458837266E-3</v>
      </c>
    </row>
    <row r="99" spans="1:8" x14ac:dyDescent="0.25">
      <c r="A99" s="29">
        <v>43815</v>
      </c>
      <c r="B99" s="30">
        <v>-5.4473271166097792E-3</v>
      </c>
      <c r="C99" s="30">
        <v>3.0191211003018914E-3</v>
      </c>
      <c r="D99" s="12">
        <v>1.7125482909907674E-4</v>
      </c>
      <c r="E99" s="12">
        <v>2.1288170873057233E-4</v>
      </c>
      <c r="F99" s="12">
        <v>-6.9404752184221152E-4</v>
      </c>
      <c r="G99" s="12">
        <v>1.6984099486061499E-3</v>
      </c>
      <c r="H99" s="12">
        <v>3.7388514248415383E-4</v>
      </c>
    </row>
    <row r="100" spans="1:8" x14ac:dyDescent="0.25">
      <c r="A100" s="29">
        <v>43816</v>
      </c>
      <c r="B100" s="30">
        <v>6.4054957296695303E-3</v>
      </c>
      <c r="C100" s="30">
        <v>2.34113712374584E-3</v>
      </c>
      <c r="D100" s="12">
        <v>1.7026893883231864E-4</v>
      </c>
      <c r="E100" s="12">
        <v>-3.7719339734191282E-3</v>
      </c>
      <c r="F100" s="12">
        <v>-5.8694556794813835E-3</v>
      </c>
      <c r="G100" s="12">
        <v>-2.3805244614147902E-3</v>
      </c>
      <c r="H100" s="12">
        <v>-1.664865893353451E-2</v>
      </c>
    </row>
    <row r="101" spans="1:8" x14ac:dyDescent="0.25">
      <c r="A101" s="29">
        <v>43817</v>
      </c>
      <c r="B101" s="30">
        <v>1.61424222857669E-2</v>
      </c>
      <c r="C101" s="30">
        <v>5.0050050050050032E-3</v>
      </c>
      <c r="D101" s="12">
        <v>1.7119635648255027E-4</v>
      </c>
      <c r="E101" s="12">
        <v>-3.7624773005114909E-3</v>
      </c>
      <c r="F101" s="12">
        <v>-6.3287671232876708E-3</v>
      </c>
      <c r="G101" s="12">
        <v>-4.6296453664456116E-3</v>
      </c>
      <c r="H101" s="12">
        <v>-2.3840949768155428E-2</v>
      </c>
    </row>
    <row r="102" spans="1:8" x14ac:dyDescent="0.25">
      <c r="A102" s="29">
        <v>43818</v>
      </c>
      <c r="B102" s="30">
        <v>5.9912854030501617E-3</v>
      </c>
      <c r="C102" s="30">
        <v>4.6480743691899029E-3</v>
      </c>
      <c r="D102" s="12">
        <v>1.7116705330644244E-4</v>
      </c>
      <c r="E102" s="12">
        <v>1.6560236370568582E-3</v>
      </c>
      <c r="F102" s="12">
        <v>2.1368110507595794E-3</v>
      </c>
      <c r="G102" s="12">
        <v>-1.4650188335171288E-3</v>
      </c>
      <c r="H102" s="12">
        <v>-9.3657749240756427E-3</v>
      </c>
    </row>
    <row r="103" spans="1:8" x14ac:dyDescent="0.25">
      <c r="A103" s="29">
        <v>43819</v>
      </c>
      <c r="B103" s="30">
        <v>1.8047283883793064E-4</v>
      </c>
      <c r="C103" s="30">
        <v>8.5922009253138754E-3</v>
      </c>
      <c r="D103" s="12">
        <v>1.7018168328819527E-4</v>
      </c>
      <c r="E103" s="12">
        <v>-2.8902765388045815E-3</v>
      </c>
      <c r="F103" s="12">
        <v>-5.8327486828165798E-3</v>
      </c>
      <c r="G103" s="12">
        <v>-4.5588235294117263E-3</v>
      </c>
      <c r="H103" s="12">
        <v>-1.6107363366110183E-2</v>
      </c>
    </row>
    <row r="104" spans="1:8" x14ac:dyDescent="0.25">
      <c r="A104" s="29">
        <v>43822</v>
      </c>
      <c r="B104" s="30">
        <v>7.4882713821724511E-3</v>
      </c>
      <c r="C104" s="30">
        <v>8.1913499344692386E-3</v>
      </c>
      <c r="D104" s="12">
        <v>3.4604093798118463E-4</v>
      </c>
      <c r="E104" s="12">
        <v>3.5905143620573732E-3</v>
      </c>
      <c r="F104" s="12">
        <v>5.6870857490762816E-3</v>
      </c>
      <c r="G104" s="12">
        <v>5.5141943263921078E-3</v>
      </c>
      <c r="H104" s="12">
        <v>6.8854316468383026E-3</v>
      </c>
    </row>
    <row r="105" spans="1:8" x14ac:dyDescent="0.25">
      <c r="A105" s="29">
        <v>43825</v>
      </c>
      <c r="B105" s="30">
        <v>1.0208650488045201E-2</v>
      </c>
      <c r="C105" s="30">
        <v>1.884952876178092E-2</v>
      </c>
      <c r="D105" s="12">
        <v>1.6722711640260179E-4</v>
      </c>
      <c r="E105" s="12">
        <v>1.9255226843213347E-3</v>
      </c>
      <c r="F105" s="12">
        <v>3.5360484314805873E-3</v>
      </c>
      <c r="G105" s="12">
        <v>1.7869833807129254E-3</v>
      </c>
      <c r="H105" s="12">
        <v>5.3740171680012327E-3</v>
      </c>
    </row>
    <row r="106" spans="1:8" x14ac:dyDescent="0.25">
      <c r="A106" s="29">
        <v>43826</v>
      </c>
      <c r="B106" s="30">
        <v>-5.6732559170286079E-3</v>
      </c>
      <c r="C106" s="30">
        <v>1.0845295055821325E-2</v>
      </c>
      <c r="D106" s="12">
        <v>1.7102085116804666E-4</v>
      </c>
      <c r="E106" s="12">
        <v>7.948276884750527E-4</v>
      </c>
      <c r="F106" s="12">
        <v>7.2665451005660131E-4</v>
      </c>
      <c r="G106" s="12">
        <v>2.9093265574107186E-3</v>
      </c>
      <c r="H106" s="12">
        <v>6.0556053811660071E-3</v>
      </c>
    </row>
    <row r="107" spans="1:8" x14ac:dyDescent="0.25">
      <c r="A107" s="29">
        <v>43829</v>
      </c>
      <c r="B107" s="30">
        <v>-8.3801372916109118E-3</v>
      </c>
      <c r="C107" s="30">
        <v>9.151151782896827E-3</v>
      </c>
      <c r="D107" s="12">
        <v>3.4580425759545008E-4</v>
      </c>
      <c r="E107" s="12">
        <v>1.0075626466892196E-3</v>
      </c>
      <c r="F107" s="12">
        <v>1.4385532264695744E-3</v>
      </c>
      <c r="G107" s="12">
        <v>2.0948960713895737E-3</v>
      </c>
      <c r="H107" s="12">
        <v>8.650753464223726E-3</v>
      </c>
    </row>
    <row r="108" spans="1:8" x14ac:dyDescent="0.25">
      <c r="A108" s="29"/>
      <c r="B108" s="30"/>
      <c r="C108" s="30"/>
      <c r="D108" s="12"/>
      <c r="E108" s="12"/>
      <c r="F108" s="12"/>
      <c r="G108" s="12"/>
      <c r="H108" s="12"/>
    </row>
    <row r="109" spans="1:8" x14ac:dyDescent="0.25">
      <c r="A109" s="29"/>
      <c r="B109" s="30"/>
      <c r="C109" s="30"/>
      <c r="D109" s="12"/>
      <c r="E109" s="12"/>
      <c r="F109" s="12"/>
      <c r="G109" s="12"/>
      <c r="H109" s="12"/>
    </row>
    <row r="110" spans="1:8" x14ac:dyDescent="0.25">
      <c r="A110" s="29"/>
      <c r="B110" s="30"/>
      <c r="C110" s="30"/>
      <c r="D110" s="12"/>
      <c r="E110" s="12"/>
      <c r="F110" s="12"/>
      <c r="G110" s="12"/>
      <c r="H110" s="12"/>
    </row>
    <row r="111" spans="1:8" x14ac:dyDescent="0.25">
      <c r="A111" s="29"/>
      <c r="B111" s="30"/>
      <c r="C111" s="30"/>
      <c r="D111" s="12"/>
      <c r="E111" s="12"/>
      <c r="F111" s="12"/>
      <c r="G111" s="12"/>
      <c r="H111" s="12"/>
    </row>
    <row r="112" spans="1:8" x14ac:dyDescent="0.25">
      <c r="A112" s="29"/>
      <c r="B112" s="30"/>
      <c r="C112" s="30"/>
      <c r="D112" s="12"/>
      <c r="E112" s="12"/>
      <c r="F112" s="12"/>
      <c r="G112" s="12"/>
      <c r="H112" s="12"/>
    </row>
    <row r="113" spans="1:8" x14ac:dyDescent="0.25">
      <c r="A113" s="29"/>
      <c r="B113" s="30"/>
      <c r="C113" s="30"/>
      <c r="D113" s="12"/>
      <c r="E113" s="12"/>
      <c r="F113" s="12"/>
      <c r="G113" s="12"/>
      <c r="H113" s="12"/>
    </row>
    <row r="114" spans="1:8" x14ac:dyDescent="0.25">
      <c r="A114" s="29"/>
      <c r="B114" s="30"/>
      <c r="C114" s="30"/>
      <c r="D114" s="12"/>
      <c r="E114" s="12"/>
      <c r="F114" s="12"/>
      <c r="G114" s="12"/>
      <c r="H114" s="12"/>
    </row>
    <row r="115" spans="1:8" x14ac:dyDescent="0.25">
      <c r="A115" s="29"/>
      <c r="B115" s="30"/>
      <c r="C115" s="30"/>
      <c r="D115" s="12"/>
      <c r="E115" s="12"/>
      <c r="F115" s="12"/>
      <c r="G115" s="12"/>
      <c r="H115" s="12"/>
    </row>
    <row r="116" spans="1:8" x14ac:dyDescent="0.25">
      <c r="A116" s="29"/>
      <c r="B116" s="30"/>
      <c r="C116" s="30"/>
      <c r="D116" s="12"/>
      <c r="E116" s="12"/>
      <c r="F116" s="12"/>
      <c r="G116" s="12"/>
      <c r="H116" s="12"/>
    </row>
    <row r="117" spans="1:8" x14ac:dyDescent="0.25">
      <c r="A117" s="29"/>
      <c r="B117" s="30"/>
      <c r="C117" s="30"/>
      <c r="D117" s="12"/>
      <c r="E117" s="12"/>
      <c r="F117" s="12"/>
      <c r="G117" s="12"/>
      <c r="H117" s="12"/>
    </row>
    <row r="118" spans="1:8" x14ac:dyDescent="0.25">
      <c r="A118" s="29"/>
      <c r="B118" s="30"/>
      <c r="C118" s="30"/>
      <c r="D118" s="12"/>
      <c r="E118" s="12"/>
      <c r="F118" s="12"/>
      <c r="G118" s="12"/>
      <c r="H118" s="12"/>
    </row>
    <row r="119" spans="1:8" x14ac:dyDescent="0.25">
      <c r="A119" s="29"/>
      <c r="B119" s="30"/>
      <c r="C119" s="30"/>
      <c r="D119" s="12"/>
      <c r="E119" s="12"/>
      <c r="F119" s="12"/>
      <c r="G119" s="12"/>
      <c r="H119" s="12"/>
    </row>
    <row r="120" spans="1:8" x14ac:dyDescent="0.25">
      <c r="A120" s="29"/>
      <c r="B120" s="30"/>
      <c r="C120" s="30"/>
      <c r="D120" s="12"/>
      <c r="E120" s="12"/>
      <c r="F120" s="12"/>
      <c r="G120" s="12"/>
      <c r="H120" s="12"/>
    </row>
    <row r="121" spans="1:8" x14ac:dyDescent="0.25">
      <c r="A121" s="29"/>
      <c r="B121" s="30"/>
      <c r="C121" s="30"/>
      <c r="D121" s="12"/>
      <c r="E121" s="12"/>
      <c r="F121" s="12"/>
      <c r="G121" s="12"/>
      <c r="H121" s="12"/>
    </row>
    <row r="122" spans="1:8" x14ac:dyDescent="0.25">
      <c r="A122" s="29"/>
      <c r="B122" s="30"/>
      <c r="C122" s="30"/>
      <c r="D122" s="12"/>
      <c r="E122" s="12"/>
      <c r="F122" s="12"/>
      <c r="G122" s="12"/>
      <c r="H122" s="12"/>
    </row>
    <row r="123" spans="1:8" x14ac:dyDescent="0.25">
      <c r="A123" s="29"/>
      <c r="B123" s="30"/>
      <c r="C123" s="30"/>
      <c r="D123" s="12"/>
      <c r="E123" s="12"/>
      <c r="F123" s="12"/>
      <c r="G123" s="12"/>
      <c r="H123" s="12"/>
    </row>
    <row r="124" spans="1:8" x14ac:dyDescent="0.25">
      <c r="A124" s="29"/>
      <c r="B124" s="30"/>
      <c r="C124" s="30"/>
      <c r="D124" s="12"/>
      <c r="E124" s="12"/>
      <c r="F124" s="12"/>
      <c r="G124" s="12"/>
      <c r="H124" s="12"/>
    </row>
    <row r="125" spans="1:8" x14ac:dyDescent="0.25">
      <c r="A125" s="29"/>
      <c r="B125" s="30"/>
      <c r="C125" s="30"/>
      <c r="D125" s="12"/>
      <c r="E125" s="12"/>
      <c r="F125" s="12"/>
      <c r="G125" s="12"/>
      <c r="H125" s="12"/>
    </row>
    <row r="126" spans="1:8" x14ac:dyDescent="0.25">
      <c r="A126" s="29"/>
      <c r="B126" s="30"/>
      <c r="C126" s="30"/>
      <c r="D126" s="12"/>
      <c r="E126" s="12"/>
      <c r="F126" s="12"/>
      <c r="G126" s="12"/>
      <c r="H126" s="12"/>
    </row>
    <row r="127" spans="1:8" x14ac:dyDescent="0.25">
      <c r="A127" s="29"/>
      <c r="B127" s="30"/>
      <c r="C127" s="30"/>
      <c r="D127" s="12"/>
      <c r="E127" s="12"/>
      <c r="F127" s="12"/>
      <c r="G127" s="12"/>
      <c r="H127" s="12"/>
    </row>
    <row r="128" spans="1:8" x14ac:dyDescent="0.25">
      <c r="A128" s="29"/>
      <c r="B128" s="30"/>
      <c r="C128" s="30"/>
      <c r="D128" s="12"/>
      <c r="E128" s="12"/>
      <c r="F128" s="12"/>
      <c r="G128" s="12"/>
      <c r="H128" s="12"/>
    </row>
    <row r="129" spans="1:8" x14ac:dyDescent="0.25">
      <c r="A129" s="29"/>
      <c r="B129" s="30"/>
      <c r="C129" s="30"/>
      <c r="D129" s="12"/>
      <c r="E129" s="12"/>
      <c r="F129" s="12"/>
      <c r="G129" s="12"/>
      <c r="H129" s="12"/>
    </row>
    <row r="130" spans="1:8" x14ac:dyDescent="0.25">
      <c r="A130" s="29"/>
      <c r="B130" s="30"/>
      <c r="C130" s="30"/>
      <c r="D130" s="12"/>
      <c r="E130" s="12"/>
      <c r="F130" s="12"/>
      <c r="G130" s="12"/>
      <c r="H130" s="12"/>
    </row>
    <row r="131" spans="1:8" x14ac:dyDescent="0.25">
      <c r="A131" s="29"/>
      <c r="B131" s="30"/>
      <c r="C131" s="30"/>
      <c r="D131" s="12"/>
      <c r="E131" s="12"/>
      <c r="F131" s="12"/>
      <c r="G131" s="12"/>
      <c r="H131" s="12"/>
    </row>
    <row r="132" spans="1:8" x14ac:dyDescent="0.25">
      <c r="A132" s="29"/>
      <c r="B132" s="30"/>
      <c r="C132" s="30"/>
      <c r="D132" s="12"/>
      <c r="E132" s="12"/>
      <c r="F132" s="12"/>
      <c r="G132" s="12"/>
      <c r="H132" s="12"/>
    </row>
    <row r="133" spans="1:8" x14ac:dyDescent="0.25">
      <c r="A133" s="29"/>
      <c r="B133" s="30"/>
      <c r="C133" s="30"/>
      <c r="D133" s="12"/>
      <c r="E133" s="12"/>
      <c r="F133" s="12"/>
      <c r="G133" s="12"/>
      <c r="H133" s="12"/>
    </row>
    <row r="134" spans="1:8" x14ac:dyDescent="0.25">
      <c r="A134" s="29"/>
      <c r="B134" s="30"/>
      <c r="C134" s="30"/>
      <c r="D134" s="12"/>
      <c r="E134" s="12"/>
      <c r="F134" s="12"/>
      <c r="G134" s="12"/>
      <c r="H134" s="12"/>
    </row>
    <row r="135" spans="1:8" x14ac:dyDescent="0.25">
      <c r="A135" s="29"/>
      <c r="B135" s="30"/>
      <c r="C135" s="30"/>
      <c r="D135" s="12"/>
      <c r="E135" s="12"/>
      <c r="F135" s="12"/>
      <c r="G135" s="12"/>
      <c r="H135" s="12"/>
    </row>
    <row r="136" spans="1:8" x14ac:dyDescent="0.25">
      <c r="A136" s="29"/>
      <c r="B136" s="30"/>
      <c r="C136" s="30"/>
      <c r="D136" s="12"/>
      <c r="E136" s="12"/>
      <c r="F136" s="12"/>
      <c r="G136" s="12"/>
      <c r="H136" s="12"/>
    </row>
    <row r="137" spans="1:8" x14ac:dyDescent="0.25">
      <c r="A137" s="29"/>
      <c r="B137" s="30"/>
      <c r="C137" s="30"/>
      <c r="D137" s="12"/>
      <c r="E137" s="12"/>
      <c r="F137" s="12"/>
      <c r="G137" s="12"/>
      <c r="H137" s="12"/>
    </row>
    <row r="138" spans="1:8" x14ac:dyDescent="0.25">
      <c r="A138" s="29"/>
      <c r="B138" s="30"/>
      <c r="C138" s="30"/>
      <c r="D138" s="12"/>
      <c r="E138" s="12"/>
      <c r="F138" s="12"/>
      <c r="G138" s="12"/>
      <c r="H138" s="12"/>
    </row>
    <row r="139" spans="1:8" x14ac:dyDescent="0.25">
      <c r="A139" s="29"/>
      <c r="B139" s="30"/>
      <c r="C139" s="30"/>
      <c r="D139" s="12"/>
      <c r="E139" s="12"/>
      <c r="F139" s="12"/>
      <c r="G139" s="12"/>
      <c r="H139" s="12"/>
    </row>
    <row r="140" spans="1:8" x14ac:dyDescent="0.25">
      <c r="A140" s="29"/>
      <c r="B140" s="30"/>
      <c r="C140" s="30"/>
      <c r="D140" s="12"/>
      <c r="E140" s="12"/>
      <c r="F140" s="12"/>
      <c r="G140" s="12"/>
      <c r="H140" s="12"/>
    </row>
    <row r="141" spans="1:8" x14ac:dyDescent="0.25">
      <c r="A141" s="29"/>
      <c r="B141" s="30"/>
      <c r="C141" s="30"/>
      <c r="D141" s="12"/>
      <c r="E141" s="12"/>
      <c r="F141" s="12"/>
      <c r="G141" s="12"/>
      <c r="H141" s="12"/>
    </row>
    <row r="142" spans="1:8" x14ac:dyDescent="0.25">
      <c r="A142" s="29"/>
      <c r="B142" s="30"/>
      <c r="C142" s="30"/>
      <c r="D142" s="12"/>
      <c r="E142" s="12"/>
      <c r="F142" s="12"/>
      <c r="G142" s="12"/>
      <c r="H142" s="12"/>
    </row>
    <row r="143" spans="1:8" x14ac:dyDescent="0.25">
      <c r="A143" s="29"/>
      <c r="B143" s="30"/>
      <c r="C143" s="30"/>
      <c r="D143" s="12"/>
      <c r="E143" s="12"/>
      <c r="F143" s="12"/>
      <c r="G143" s="12"/>
      <c r="H143" s="12"/>
    </row>
    <row r="144" spans="1:8" x14ac:dyDescent="0.25">
      <c r="A144" s="29"/>
      <c r="B144" s="30"/>
      <c r="C144" s="30"/>
      <c r="D144" s="12"/>
      <c r="E144" s="12"/>
      <c r="F144" s="12"/>
      <c r="G144" s="12"/>
      <c r="H144" s="12"/>
    </row>
    <row r="145" spans="1:8" x14ac:dyDescent="0.25">
      <c r="A145" s="29"/>
      <c r="B145" s="30"/>
      <c r="C145" s="30"/>
      <c r="D145" s="12"/>
      <c r="E145" s="12"/>
      <c r="F145" s="12"/>
      <c r="G145" s="12"/>
      <c r="H145" s="12"/>
    </row>
    <row r="146" spans="1:8" x14ac:dyDescent="0.25">
      <c r="A146" s="29"/>
      <c r="B146" s="30"/>
      <c r="C146" s="30"/>
      <c r="D146" s="12"/>
      <c r="E146" s="12"/>
      <c r="F146" s="12"/>
      <c r="G146" s="12"/>
      <c r="H146" s="12"/>
    </row>
    <row r="147" spans="1:8" x14ac:dyDescent="0.25">
      <c r="A147" s="29"/>
      <c r="B147" s="30"/>
      <c r="C147" s="30"/>
      <c r="D147" s="12"/>
      <c r="E147" s="12"/>
      <c r="F147" s="12"/>
      <c r="G147" s="12"/>
      <c r="H147" s="12"/>
    </row>
    <row r="148" spans="1:8" x14ac:dyDescent="0.25">
      <c r="A148" s="29"/>
      <c r="B148" s="30"/>
      <c r="C148" s="30"/>
      <c r="D148" s="12"/>
      <c r="E148" s="12"/>
      <c r="F148" s="12"/>
      <c r="G148" s="12"/>
      <c r="H148" s="12"/>
    </row>
    <row r="149" spans="1:8" x14ac:dyDescent="0.25">
      <c r="A149" s="29"/>
      <c r="B149" s="30"/>
      <c r="C149" s="30"/>
      <c r="D149" s="12"/>
      <c r="E149" s="12"/>
      <c r="F149" s="12"/>
      <c r="G149" s="12"/>
      <c r="H149" s="12"/>
    </row>
    <row r="150" spans="1:8" x14ac:dyDescent="0.25">
      <c r="A150" s="29"/>
      <c r="B150" s="30"/>
      <c r="C150" s="30"/>
      <c r="D150" s="12"/>
      <c r="E150" s="12"/>
      <c r="F150" s="12"/>
      <c r="G150" s="12"/>
      <c r="H150" s="12"/>
    </row>
    <row r="151" spans="1:8" x14ac:dyDescent="0.25">
      <c r="A151" s="29"/>
      <c r="B151" s="30"/>
      <c r="C151" s="30"/>
      <c r="D151" s="12"/>
      <c r="E151" s="12"/>
      <c r="F151" s="12"/>
      <c r="G151" s="12"/>
      <c r="H151" s="12"/>
    </row>
    <row r="152" spans="1:8" x14ac:dyDescent="0.25">
      <c r="A152" s="29"/>
      <c r="B152" s="30"/>
      <c r="C152" s="30"/>
      <c r="D152" s="12"/>
      <c r="E152" s="12"/>
      <c r="F152" s="12"/>
      <c r="G152" s="12"/>
      <c r="H152" s="12"/>
    </row>
    <row r="153" spans="1:8" x14ac:dyDescent="0.25">
      <c r="A153" s="29"/>
      <c r="B153" s="30"/>
      <c r="C153" s="30"/>
      <c r="D153" s="12"/>
      <c r="E153" s="12"/>
      <c r="F153" s="12"/>
      <c r="G153" s="12"/>
      <c r="H153" s="12"/>
    </row>
    <row r="154" spans="1:8" x14ac:dyDescent="0.25">
      <c r="A154" s="29"/>
      <c r="B154" s="30"/>
      <c r="C154" s="30"/>
      <c r="D154" s="12"/>
      <c r="E154" s="12"/>
      <c r="F154" s="12"/>
      <c r="G154" s="12"/>
      <c r="H154" s="12"/>
    </row>
    <row r="155" spans="1:8" x14ac:dyDescent="0.25">
      <c r="A155" s="29"/>
      <c r="B155" s="30"/>
      <c r="C155" s="30"/>
      <c r="D155" s="12"/>
      <c r="E155" s="12"/>
      <c r="F155" s="12"/>
      <c r="G155" s="12"/>
      <c r="H155" s="12"/>
    </row>
    <row r="156" spans="1:8" x14ac:dyDescent="0.25">
      <c r="A156" s="29"/>
      <c r="B156" s="30"/>
      <c r="C156" s="30"/>
      <c r="D156" s="12"/>
      <c r="E156" s="12"/>
      <c r="F156" s="12"/>
      <c r="G156" s="12"/>
      <c r="H156" s="12"/>
    </row>
    <row r="157" spans="1:8" x14ac:dyDescent="0.25">
      <c r="A157" s="29"/>
      <c r="B157" s="30"/>
      <c r="C157" s="30"/>
      <c r="D157" s="12"/>
      <c r="E157" s="12"/>
      <c r="F157" s="12"/>
      <c r="G157" s="12"/>
      <c r="H157" s="12"/>
    </row>
    <row r="158" spans="1:8" x14ac:dyDescent="0.25">
      <c r="A158" s="29"/>
      <c r="B158" s="30"/>
      <c r="C158" s="30"/>
      <c r="D158" s="12"/>
      <c r="E158" s="12"/>
      <c r="F158" s="12"/>
      <c r="G158" s="12"/>
      <c r="H158" s="12"/>
    </row>
    <row r="159" spans="1:8" x14ac:dyDescent="0.25">
      <c r="A159" s="29"/>
      <c r="B159" s="30"/>
      <c r="C159" s="30"/>
      <c r="D159" s="12"/>
      <c r="E159" s="12"/>
      <c r="F159" s="12"/>
      <c r="G159" s="12"/>
      <c r="H159" s="12"/>
    </row>
    <row r="160" spans="1:8" x14ac:dyDescent="0.25">
      <c r="A160" s="29"/>
      <c r="B160" s="30"/>
      <c r="C160" s="30"/>
      <c r="D160" s="12"/>
      <c r="E160" s="12"/>
      <c r="F160" s="12"/>
      <c r="G160" s="12"/>
      <c r="H160" s="12"/>
    </row>
    <row r="161" spans="1:8" x14ac:dyDescent="0.25">
      <c r="A161" s="29"/>
      <c r="B161" s="30"/>
      <c r="C161" s="30"/>
      <c r="D161" s="12"/>
      <c r="E161" s="12"/>
      <c r="F161" s="12"/>
      <c r="G161" s="12"/>
      <c r="H161" s="12"/>
    </row>
    <row r="162" spans="1:8" x14ac:dyDescent="0.25">
      <c r="A162" s="29"/>
      <c r="B162" s="30"/>
      <c r="C162" s="30"/>
      <c r="D162" s="12"/>
      <c r="E162" s="12"/>
      <c r="F162" s="12"/>
      <c r="G162" s="12"/>
      <c r="H162" s="12"/>
    </row>
    <row r="163" spans="1:8" x14ac:dyDescent="0.25">
      <c r="A163" s="29"/>
      <c r="B163" s="30"/>
      <c r="C163" s="30"/>
      <c r="D163" s="12"/>
      <c r="E163" s="12"/>
      <c r="F163" s="12"/>
      <c r="G163" s="12"/>
      <c r="H163" s="12"/>
    </row>
    <row r="164" spans="1:8" x14ac:dyDescent="0.25">
      <c r="A164" s="29"/>
      <c r="B164" s="30"/>
      <c r="C164" s="30"/>
      <c r="D164" s="12"/>
      <c r="E164" s="12"/>
      <c r="F164" s="12"/>
      <c r="G164" s="12"/>
      <c r="H164" s="12"/>
    </row>
    <row r="165" spans="1:8" x14ac:dyDescent="0.25">
      <c r="A165" s="29"/>
      <c r="B165" s="30"/>
      <c r="C165" s="30"/>
      <c r="D165" s="12"/>
      <c r="E165" s="12"/>
      <c r="F165" s="12"/>
      <c r="G165" s="12"/>
      <c r="H165" s="12"/>
    </row>
    <row r="166" spans="1:8" x14ac:dyDescent="0.25">
      <c r="A166" s="29"/>
      <c r="B166" s="30"/>
      <c r="C166" s="30"/>
      <c r="D166" s="12"/>
      <c r="E166" s="12"/>
      <c r="F166" s="12"/>
      <c r="G166" s="12"/>
      <c r="H166" s="12"/>
    </row>
    <row r="167" spans="1:8" x14ac:dyDescent="0.25">
      <c r="A167" s="29"/>
      <c r="B167" s="30"/>
      <c r="C167" s="30"/>
      <c r="D167" s="12"/>
      <c r="E167" s="12"/>
      <c r="F167" s="12"/>
      <c r="G167" s="12"/>
      <c r="H167" s="12"/>
    </row>
    <row r="168" spans="1:8" x14ac:dyDescent="0.25">
      <c r="A168" s="29"/>
      <c r="B168" s="30"/>
      <c r="C168" s="30"/>
      <c r="D168" s="12"/>
      <c r="E168" s="12"/>
      <c r="F168" s="12"/>
      <c r="G168" s="12"/>
      <c r="H168" s="12"/>
    </row>
    <row r="169" spans="1:8" x14ac:dyDescent="0.25">
      <c r="A169" s="29"/>
      <c r="B169" s="30"/>
      <c r="C169" s="30"/>
      <c r="D169" s="12"/>
      <c r="E169" s="12"/>
      <c r="F169" s="12"/>
      <c r="G169" s="12"/>
      <c r="H169" s="12"/>
    </row>
    <row r="170" spans="1:8" x14ac:dyDescent="0.25">
      <c r="A170" s="29"/>
      <c r="B170" s="30"/>
      <c r="C170" s="30"/>
      <c r="D170" s="12"/>
      <c r="E170" s="12"/>
      <c r="F170" s="12"/>
      <c r="G170" s="12"/>
      <c r="H170" s="12"/>
    </row>
    <row r="171" spans="1:8" x14ac:dyDescent="0.25">
      <c r="A171" s="29"/>
      <c r="B171" s="30"/>
      <c r="C171" s="30"/>
      <c r="D171" s="12"/>
      <c r="E171" s="12"/>
      <c r="F171" s="12"/>
      <c r="G171" s="12"/>
      <c r="H171" s="12"/>
    </row>
    <row r="172" spans="1:8" x14ac:dyDescent="0.25">
      <c r="A172" s="29"/>
      <c r="B172" s="30"/>
      <c r="C172" s="30"/>
      <c r="D172" s="12"/>
      <c r="E172" s="12"/>
      <c r="F172" s="12"/>
      <c r="G172" s="12"/>
      <c r="H172" s="12"/>
    </row>
    <row r="173" spans="1:8" x14ac:dyDescent="0.25">
      <c r="A173" s="29"/>
      <c r="B173" s="30"/>
      <c r="C173" s="30"/>
      <c r="D173" s="12"/>
      <c r="E173" s="12"/>
      <c r="F173" s="12"/>
      <c r="G173" s="12"/>
      <c r="H173" s="12"/>
    </row>
    <row r="174" spans="1:8" x14ac:dyDescent="0.25">
      <c r="A174" s="29"/>
      <c r="B174" s="30"/>
      <c r="C174" s="30"/>
      <c r="D174" s="12"/>
      <c r="E174" s="12"/>
      <c r="F174" s="12"/>
      <c r="G174" s="12"/>
      <c r="H174" s="12"/>
    </row>
    <row r="175" spans="1:8" x14ac:dyDescent="0.25">
      <c r="A175" s="29"/>
      <c r="B175" s="30"/>
      <c r="C175" s="30"/>
      <c r="D175" s="12"/>
      <c r="E175" s="12"/>
      <c r="F175" s="12"/>
      <c r="G175" s="12"/>
      <c r="H175" s="12"/>
    </row>
    <row r="176" spans="1:8" x14ac:dyDescent="0.25">
      <c r="A176" s="29"/>
      <c r="B176" s="30"/>
      <c r="C176" s="30"/>
      <c r="D176" s="12"/>
      <c r="E176" s="12"/>
      <c r="F176" s="12"/>
      <c r="G176" s="12"/>
      <c r="H176" s="12"/>
    </row>
    <row r="177" spans="1:8" x14ac:dyDescent="0.25">
      <c r="A177" s="29"/>
      <c r="B177" s="30"/>
      <c r="C177" s="30"/>
      <c r="D177" s="12"/>
      <c r="E177" s="12"/>
      <c r="F177" s="12"/>
      <c r="G177" s="12"/>
      <c r="H177" s="12"/>
    </row>
    <row r="178" spans="1:8" x14ac:dyDescent="0.25">
      <c r="A178" s="29"/>
      <c r="B178" s="30"/>
      <c r="C178" s="30"/>
      <c r="D178" s="12"/>
      <c r="E178" s="12"/>
      <c r="F178" s="12"/>
      <c r="G178" s="12"/>
      <c r="H178" s="12"/>
    </row>
    <row r="179" spans="1:8" x14ac:dyDescent="0.25">
      <c r="A179" s="29"/>
      <c r="B179" s="30"/>
      <c r="C179" s="30"/>
      <c r="D179" s="12"/>
      <c r="E179" s="12"/>
      <c r="F179" s="12"/>
      <c r="G179" s="12"/>
      <c r="H179" s="12"/>
    </row>
    <row r="180" spans="1:8" x14ac:dyDescent="0.25">
      <c r="A180" s="29"/>
      <c r="B180" s="30"/>
      <c r="C180" s="30"/>
      <c r="D180" s="12"/>
      <c r="E180" s="12"/>
      <c r="F180" s="12"/>
      <c r="G180" s="12"/>
      <c r="H180" s="12"/>
    </row>
    <row r="181" spans="1:8" x14ac:dyDescent="0.25">
      <c r="A181" s="29"/>
      <c r="B181" s="30"/>
      <c r="C181" s="30"/>
      <c r="D181" s="12"/>
      <c r="E181" s="12"/>
      <c r="F181" s="12"/>
      <c r="G181" s="12"/>
      <c r="H181" s="12"/>
    </row>
    <row r="182" spans="1:8" x14ac:dyDescent="0.25">
      <c r="A182" s="29"/>
      <c r="B182" s="30"/>
      <c r="C182" s="30"/>
      <c r="D182" s="12"/>
      <c r="E182" s="12"/>
      <c r="F182" s="12"/>
      <c r="G182" s="12"/>
      <c r="H182" s="12"/>
    </row>
    <row r="183" spans="1:8" x14ac:dyDescent="0.25">
      <c r="A183" s="29"/>
      <c r="B183" s="30"/>
      <c r="C183" s="30"/>
      <c r="D183" s="12"/>
      <c r="E183" s="12"/>
      <c r="F183" s="12"/>
      <c r="G183" s="12"/>
      <c r="H183" s="12"/>
    </row>
    <row r="184" spans="1:8" x14ac:dyDescent="0.25">
      <c r="A184" s="29"/>
      <c r="B184" s="30"/>
      <c r="C184" s="30"/>
      <c r="D184" s="12"/>
      <c r="E184" s="12"/>
      <c r="F184" s="12"/>
      <c r="G184" s="12"/>
      <c r="H184" s="12"/>
    </row>
    <row r="185" spans="1:8" x14ac:dyDescent="0.25">
      <c r="A185" s="29"/>
      <c r="B185" s="30"/>
      <c r="C185" s="30"/>
      <c r="D185" s="12"/>
      <c r="E185" s="12"/>
      <c r="F185" s="12"/>
      <c r="G185" s="12"/>
      <c r="H185" s="12"/>
    </row>
    <row r="186" spans="1:8" x14ac:dyDescent="0.25">
      <c r="A186" s="29"/>
      <c r="B186" s="30"/>
      <c r="C186" s="30"/>
      <c r="D186" s="12"/>
      <c r="E186" s="12"/>
      <c r="F186" s="12"/>
      <c r="G186" s="12"/>
      <c r="H186" s="12"/>
    </row>
    <row r="187" spans="1:8" x14ac:dyDescent="0.25">
      <c r="A187" s="29"/>
      <c r="B187" s="30"/>
      <c r="C187" s="30"/>
      <c r="D187" s="12"/>
      <c r="E187" s="12"/>
      <c r="F187" s="12"/>
      <c r="G187" s="12"/>
      <c r="H187" s="12"/>
    </row>
    <row r="188" spans="1:8" x14ac:dyDescent="0.25">
      <c r="A188" s="29"/>
      <c r="B188" s="30"/>
      <c r="C188" s="30"/>
      <c r="D188" s="12"/>
      <c r="E188" s="12"/>
      <c r="F188" s="12"/>
      <c r="G188" s="12"/>
      <c r="H188" s="12"/>
    </row>
    <row r="189" spans="1:8" x14ac:dyDescent="0.25">
      <c r="A189" s="29"/>
      <c r="B189" s="30"/>
      <c r="C189" s="30"/>
      <c r="D189" s="12"/>
      <c r="E189" s="12"/>
      <c r="F189" s="12"/>
      <c r="G189" s="12"/>
      <c r="H189" s="12"/>
    </row>
    <row r="190" spans="1:8" x14ac:dyDescent="0.25">
      <c r="A190" s="29"/>
      <c r="B190" s="30"/>
      <c r="C190" s="30"/>
      <c r="D190" s="12"/>
      <c r="E190" s="12"/>
      <c r="F190" s="12"/>
      <c r="G190" s="12"/>
      <c r="H190" s="12"/>
    </row>
    <row r="191" spans="1:8" x14ac:dyDescent="0.25">
      <c r="A191" s="29"/>
      <c r="B191" s="30"/>
      <c r="C191" s="30"/>
      <c r="D191" s="12"/>
      <c r="E191" s="12"/>
      <c r="F191" s="12"/>
      <c r="G191" s="12"/>
      <c r="H191" s="12"/>
    </row>
    <row r="192" spans="1:8" x14ac:dyDescent="0.25">
      <c r="A192" s="29"/>
      <c r="B192" s="30"/>
      <c r="C192" s="30"/>
      <c r="D192" s="12"/>
      <c r="E192" s="12"/>
      <c r="F192" s="12"/>
      <c r="G192" s="12"/>
      <c r="H192" s="12"/>
    </row>
    <row r="193" spans="1:8" x14ac:dyDescent="0.25">
      <c r="A193" s="29"/>
      <c r="B193" s="30"/>
      <c r="C193" s="30"/>
      <c r="D193" s="12"/>
      <c r="E193" s="12"/>
      <c r="F193" s="12"/>
      <c r="G193" s="12"/>
      <c r="H193" s="12"/>
    </row>
    <row r="194" spans="1:8" x14ac:dyDescent="0.25">
      <c r="A194" s="29"/>
      <c r="B194" s="30"/>
      <c r="C194" s="30"/>
      <c r="D194" s="12"/>
      <c r="E194" s="12"/>
      <c r="F194" s="12"/>
      <c r="G194" s="12"/>
      <c r="H194" s="12"/>
    </row>
    <row r="195" spans="1:8" x14ac:dyDescent="0.25">
      <c r="A195" s="29"/>
      <c r="B195" s="30"/>
      <c r="C195" s="30"/>
      <c r="D195" s="12"/>
      <c r="E195" s="12"/>
      <c r="F195" s="12"/>
      <c r="G195" s="12"/>
      <c r="H195" s="12"/>
    </row>
    <row r="196" spans="1:8" x14ac:dyDescent="0.25">
      <c r="A196" s="29"/>
      <c r="B196" s="30"/>
      <c r="C196" s="30"/>
      <c r="D196" s="12"/>
      <c r="E196" s="12"/>
      <c r="F196" s="12"/>
      <c r="G196" s="12"/>
      <c r="H196" s="12"/>
    </row>
    <row r="197" spans="1:8" x14ac:dyDescent="0.25">
      <c r="A197" s="29"/>
      <c r="B197" s="30"/>
      <c r="C197" s="30"/>
      <c r="D197" s="12"/>
      <c r="E197" s="12"/>
      <c r="F197" s="12"/>
      <c r="G197" s="12"/>
      <c r="H197" s="12"/>
    </row>
    <row r="198" spans="1:8" x14ac:dyDescent="0.25">
      <c r="A198" s="29"/>
      <c r="B198" s="30"/>
      <c r="C198" s="30"/>
      <c r="D198" s="12"/>
      <c r="E198" s="12"/>
      <c r="F198" s="12"/>
      <c r="G198" s="12"/>
      <c r="H198" s="12"/>
    </row>
    <row r="199" spans="1:8" x14ac:dyDescent="0.25">
      <c r="A199" s="29"/>
      <c r="B199" s="30"/>
      <c r="C199" s="30"/>
      <c r="D199" s="12"/>
      <c r="E199" s="12"/>
      <c r="F199" s="12"/>
      <c r="G199" s="12"/>
      <c r="H199" s="12"/>
    </row>
    <row r="200" spans="1:8" x14ac:dyDescent="0.25">
      <c r="A200" s="29"/>
      <c r="B200" s="30"/>
      <c r="C200" s="30"/>
      <c r="D200" s="12"/>
      <c r="E200" s="12"/>
      <c r="F200" s="12"/>
      <c r="G200" s="12"/>
      <c r="H200" s="12"/>
    </row>
    <row r="201" spans="1:8" x14ac:dyDescent="0.25">
      <c r="A201" s="29"/>
      <c r="B201" s="30"/>
      <c r="C201" s="30"/>
      <c r="D201" s="12"/>
      <c r="E201" s="12"/>
      <c r="F201" s="12"/>
      <c r="G201" s="12"/>
      <c r="H201" s="12"/>
    </row>
    <row r="202" spans="1:8" x14ac:dyDescent="0.25">
      <c r="A202" s="29"/>
      <c r="B202" s="30"/>
      <c r="C202" s="30"/>
      <c r="D202" s="12"/>
      <c r="E202" s="12"/>
      <c r="F202" s="12"/>
      <c r="G202" s="12"/>
      <c r="H202" s="12"/>
    </row>
    <row r="203" spans="1:8" x14ac:dyDescent="0.25">
      <c r="A203" s="29"/>
      <c r="B203" s="30"/>
      <c r="C203" s="30"/>
      <c r="D203" s="12"/>
      <c r="E203" s="12"/>
      <c r="F203" s="12"/>
      <c r="G203" s="12"/>
      <c r="H203" s="12"/>
    </row>
    <row r="204" spans="1:8" x14ac:dyDescent="0.25">
      <c r="A204" s="29"/>
      <c r="B204" s="30"/>
      <c r="C204" s="30"/>
      <c r="D204" s="12"/>
      <c r="E204" s="12"/>
      <c r="F204" s="12"/>
      <c r="G204" s="12"/>
      <c r="H204" s="12"/>
    </row>
    <row r="205" spans="1:8" x14ac:dyDescent="0.25">
      <c r="A205" s="29"/>
      <c r="B205" s="30"/>
      <c r="C205" s="30"/>
      <c r="D205" s="12"/>
      <c r="E205" s="12"/>
      <c r="F205" s="12"/>
      <c r="G205" s="12"/>
      <c r="H205" s="12"/>
    </row>
    <row r="206" spans="1:8" x14ac:dyDescent="0.25">
      <c r="A206" s="29"/>
      <c r="B206" s="30"/>
      <c r="C206" s="30"/>
      <c r="D206" s="12"/>
      <c r="E206" s="12"/>
      <c r="F206" s="12"/>
      <c r="G206" s="12"/>
      <c r="H206" s="12"/>
    </row>
    <row r="207" spans="1:8" x14ac:dyDescent="0.25">
      <c r="A207" s="29"/>
      <c r="B207" s="30"/>
      <c r="C207" s="30"/>
      <c r="D207" s="12"/>
      <c r="E207" s="12"/>
      <c r="F207" s="12"/>
      <c r="G207" s="12"/>
      <c r="H207" s="12"/>
    </row>
    <row r="208" spans="1:8" x14ac:dyDescent="0.25">
      <c r="A208" s="29"/>
      <c r="B208" s="30"/>
      <c r="C208" s="30"/>
      <c r="D208" s="12"/>
      <c r="E208" s="12"/>
      <c r="F208" s="12"/>
      <c r="G208" s="12"/>
      <c r="H208" s="12"/>
    </row>
    <row r="209" spans="1:8" x14ac:dyDescent="0.25">
      <c r="A209" s="29"/>
      <c r="B209" s="30"/>
      <c r="C209" s="30"/>
      <c r="D209" s="12"/>
      <c r="E209" s="12"/>
      <c r="F209" s="12"/>
      <c r="G209" s="12"/>
      <c r="H209" s="12"/>
    </row>
    <row r="210" spans="1:8" x14ac:dyDescent="0.25">
      <c r="A210" s="29"/>
      <c r="B210" s="30"/>
      <c r="C210" s="30"/>
      <c r="D210" s="12"/>
      <c r="E210" s="12"/>
      <c r="F210" s="12"/>
      <c r="G210" s="12"/>
      <c r="H210" s="12"/>
    </row>
    <row r="211" spans="1:8" x14ac:dyDescent="0.25">
      <c r="A211" s="29"/>
      <c r="B211" s="30"/>
      <c r="C211" s="30"/>
      <c r="D211" s="12"/>
      <c r="E211" s="12"/>
      <c r="F211" s="12"/>
      <c r="G211" s="12"/>
      <c r="H211" s="12"/>
    </row>
    <row r="212" spans="1:8" x14ac:dyDescent="0.25">
      <c r="A212" s="29"/>
      <c r="B212" s="30"/>
      <c r="C212" s="30"/>
      <c r="D212" s="12"/>
      <c r="E212" s="12"/>
      <c r="F212" s="12"/>
      <c r="G212" s="12"/>
      <c r="H212" s="12"/>
    </row>
    <row r="213" spans="1:8" x14ac:dyDescent="0.25">
      <c r="A213" s="29"/>
      <c r="B213" s="30"/>
      <c r="C213" s="30"/>
      <c r="D213" s="12"/>
      <c r="E213" s="12"/>
      <c r="F213" s="12"/>
      <c r="G213" s="12"/>
      <c r="H213" s="12"/>
    </row>
    <row r="214" spans="1:8" x14ac:dyDescent="0.25">
      <c r="A214" s="29"/>
      <c r="B214" s="30"/>
      <c r="C214" s="30"/>
      <c r="D214" s="12"/>
      <c r="E214" s="12"/>
      <c r="F214" s="12"/>
      <c r="G214" s="12"/>
      <c r="H214" s="12"/>
    </row>
    <row r="215" spans="1:8" x14ac:dyDescent="0.25">
      <c r="A215" s="29"/>
      <c r="B215" s="30"/>
      <c r="C215" s="30"/>
      <c r="D215" s="12"/>
      <c r="E215" s="12"/>
      <c r="F215" s="12"/>
      <c r="G215" s="12"/>
      <c r="H215" s="12"/>
    </row>
    <row r="216" spans="1:8" x14ac:dyDescent="0.25">
      <c r="A216" s="29"/>
      <c r="B216" s="30"/>
      <c r="C216" s="30"/>
      <c r="D216" s="12"/>
      <c r="E216" s="12"/>
      <c r="F216" s="12"/>
      <c r="G216" s="12"/>
      <c r="H216" s="12"/>
    </row>
    <row r="217" spans="1:8" x14ac:dyDescent="0.25">
      <c r="A217" s="29"/>
      <c r="B217" s="30"/>
      <c r="C217" s="30"/>
      <c r="D217" s="12"/>
      <c r="E217" s="12"/>
      <c r="F217" s="12"/>
      <c r="G217" s="12"/>
      <c r="H217" s="12"/>
    </row>
    <row r="218" spans="1:8" x14ac:dyDescent="0.25">
      <c r="A218" s="29"/>
      <c r="B218" s="30"/>
      <c r="C218" s="30"/>
      <c r="D218" s="12"/>
      <c r="E218" s="12"/>
      <c r="F218" s="12"/>
      <c r="G218" s="12"/>
      <c r="H218" s="12"/>
    </row>
    <row r="219" spans="1:8" x14ac:dyDescent="0.25">
      <c r="A219" s="29"/>
      <c r="B219" s="30"/>
      <c r="C219" s="30"/>
      <c r="D219" s="12"/>
      <c r="E219" s="12"/>
      <c r="F219" s="12"/>
      <c r="G219" s="12"/>
      <c r="H219" s="12"/>
    </row>
    <row r="220" spans="1:8" x14ac:dyDescent="0.25">
      <c r="A220" s="29"/>
      <c r="B220" s="30"/>
      <c r="C220" s="30"/>
      <c r="D220" s="12"/>
      <c r="E220" s="12"/>
      <c r="F220" s="12"/>
      <c r="G220" s="12"/>
      <c r="H220" s="12"/>
    </row>
    <row r="221" spans="1:8" x14ac:dyDescent="0.25">
      <c r="A221" s="29"/>
      <c r="B221" s="30"/>
      <c r="C221" s="30"/>
      <c r="D221" s="12"/>
      <c r="E221" s="12"/>
      <c r="F221" s="12"/>
      <c r="G221" s="12"/>
      <c r="H221" s="12"/>
    </row>
    <row r="222" spans="1:8" x14ac:dyDescent="0.25">
      <c r="A222" s="29"/>
      <c r="B222" s="30"/>
      <c r="C222" s="30"/>
      <c r="D222" s="12"/>
      <c r="E222" s="12"/>
      <c r="F222" s="12"/>
      <c r="G222" s="12"/>
      <c r="H222" s="12"/>
    </row>
    <row r="223" spans="1:8" x14ac:dyDescent="0.25">
      <c r="A223" s="29"/>
      <c r="B223" s="30"/>
      <c r="C223" s="30"/>
      <c r="D223" s="12"/>
      <c r="E223" s="12"/>
      <c r="F223" s="12"/>
      <c r="G223" s="12"/>
      <c r="H223" s="12"/>
    </row>
    <row r="224" spans="1:8" x14ac:dyDescent="0.25">
      <c r="A224" s="29"/>
      <c r="B224" s="30"/>
      <c r="C224" s="30"/>
      <c r="D224" s="12"/>
      <c r="E224" s="12"/>
      <c r="F224" s="12"/>
      <c r="G224" s="12"/>
      <c r="H224" s="12"/>
    </row>
    <row r="225" spans="1:8" x14ac:dyDescent="0.25">
      <c r="A225" s="29"/>
      <c r="B225" s="30"/>
      <c r="C225" s="30"/>
      <c r="D225" s="12"/>
      <c r="E225" s="12"/>
      <c r="F225" s="12"/>
      <c r="G225" s="12"/>
      <c r="H225" s="12"/>
    </row>
    <row r="226" spans="1:8" x14ac:dyDescent="0.25">
      <c r="A226" s="29"/>
      <c r="B226" s="30"/>
      <c r="C226" s="30"/>
      <c r="D226" s="12"/>
      <c r="E226" s="12"/>
      <c r="F226" s="12"/>
      <c r="G226" s="12"/>
      <c r="H226" s="12"/>
    </row>
    <row r="227" spans="1:8" x14ac:dyDescent="0.25">
      <c r="A227" s="29"/>
      <c r="B227" s="30"/>
      <c r="C227" s="30"/>
      <c r="D227" s="12"/>
      <c r="E227" s="12"/>
      <c r="F227" s="12"/>
      <c r="G227" s="12"/>
      <c r="H227" s="12"/>
    </row>
    <row r="228" spans="1:8" x14ac:dyDescent="0.25">
      <c r="A228" s="29"/>
      <c r="B228" s="30"/>
      <c r="C228" s="30"/>
      <c r="D228" s="12"/>
      <c r="E228" s="12"/>
      <c r="F228" s="12"/>
      <c r="G228" s="12"/>
      <c r="H228" s="12"/>
    </row>
    <row r="229" spans="1:8" x14ac:dyDescent="0.25">
      <c r="A229" s="29"/>
      <c r="B229" s="30"/>
      <c r="C229" s="30"/>
      <c r="D229" s="12"/>
      <c r="E229" s="12"/>
      <c r="F229" s="12"/>
      <c r="G229" s="12"/>
      <c r="H229" s="12"/>
    </row>
    <row r="230" spans="1:8" x14ac:dyDescent="0.25">
      <c r="A230" s="29"/>
      <c r="B230" s="30"/>
      <c r="C230" s="30"/>
      <c r="D230" s="12"/>
      <c r="E230" s="12"/>
      <c r="F230" s="12"/>
      <c r="G230" s="12"/>
      <c r="H230" s="12"/>
    </row>
    <row r="231" spans="1:8" x14ac:dyDescent="0.25">
      <c r="A231" s="29"/>
      <c r="B231" s="30"/>
      <c r="C231" s="30"/>
      <c r="D231" s="12"/>
      <c r="E231" s="12"/>
      <c r="F231" s="12"/>
      <c r="G231" s="12"/>
      <c r="H231" s="12"/>
    </row>
    <row r="232" spans="1:8" x14ac:dyDescent="0.25">
      <c r="A232" s="29"/>
      <c r="B232" s="30"/>
      <c r="C232" s="30"/>
      <c r="D232" s="12"/>
      <c r="E232" s="12"/>
      <c r="F232" s="12"/>
      <c r="G232" s="12"/>
      <c r="H232" s="12"/>
    </row>
    <row r="233" spans="1:8" x14ac:dyDescent="0.25">
      <c r="A233" s="29"/>
      <c r="B233" s="30"/>
      <c r="C233" s="30"/>
      <c r="D233" s="12"/>
      <c r="E233" s="12"/>
      <c r="F233" s="12"/>
      <c r="G233" s="12"/>
      <c r="H233" s="12"/>
    </row>
    <row r="234" spans="1:8" x14ac:dyDescent="0.25">
      <c r="A234" s="29"/>
      <c r="B234" s="30"/>
      <c r="C234" s="30"/>
      <c r="D234" s="12"/>
      <c r="E234" s="12"/>
      <c r="F234" s="12"/>
      <c r="G234" s="12"/>
      <c r="H234" s="12"/>
    </row>
    <row r="235" spans="1:8" x14ac:dyDescent="0.25">
      <c r="A235" s="29"/>
      <c r="B235" s="30"/>
      <c r="C235" s="30"/>
      <c r="D235" s="12"/>
      <c r="E235" s="12"/>
      <c r="F235" s="12"/>
      <c r="G235" s="12"/>
      <c r="H235" s="12"/>
    </row>
    <row r="236" spans="1:8" x14ac:dyDescent="0.25">
      <c r="A236" s="29"/>
      <c r="B236" s="30"/>
      <c r="C236" s="30"/>
      <c r="D236" s="12"/>
      <c r="E236" s="12"/>
      <c r="F236" s="12"/>
      <c r="G236" s="12"/>
      <c r="H236" s="12"/>
    </row>
    <row r="237" spans="1:8" x14ac:dyDescent="0.25">
      <c r="A237" s="29"/>
      <c r="B237" s="30"/>
      <c r="C237" s="30"/>
      <c r="D237" s="12"/>
      <c r="E237" s="12"/>
      <c r="F237" s="12"/>
      <c r="G237" s="12"/>
      <c r="H237" s="12"/>
    </row>
    <row r="238" spans="1:8" x14ac:dyDescent="0.25">
      <c r="A238" s="29"/>
      <c r="B238" s="30"/>
      <c r="C238" s="30"/>
      <c r="D238" s="12"/>
      <c r="E238" s="12"/>
      <c r="F238" s="12"/>
      <c r="G238" s="12"/>
      <c r="H238" s="12"/>
    </row>
    <row r="239" spans="1:8" x14ac:dyDescent="0.25">
      <c r="A239" s="29"/>
      <c r="B239" s="30"/>
      <c r="C239" s="30"/>
      <c r="D239" s="12"/>
      <c r="E239" s="12"/>
      <c r="F239" s="12"/>
      <c r="G239" s="12"/>
      <c r="H239" s="12"/>
    </row>
    <row r="240" spans="1:8" x14ac:dyDescent="0.25">
      <c r="A240" s="29"/>
      <c r="B240" s="30"/>
      <c r="C240" s="30"/>
      <c r="D240" s="12"/>
      <c r="E240" s="12"/>
      <c r="F240" s="12"/>
      <c r="G240" s="12"/>
      <c r="H240" s="12"/>
    </row>
    <row r="241" spans="1:8" x14ac:dyDescent="0.25">
      <c r="A241" s="29"/>
      <c r="B241" s="30"/>
      <c r="C241" s="30"/>
      <c r="D241" s="12"/>
      <c r="E241" s="12"/>
      <c r="F241" s="12"/>
      <c r="G241" s="12"/>
      <c r="H241" s="12"/>
    </row>
    <row r="242" spans="1:8" x14ac:dyDescent="0.25">
      <c r="A242" s="29"/>
      <c r="B242" s="30"/>
      <c r="C242" s="30"/>
      <c r="D242" s="12"/>
      <c r="E242" s="12"/>
      <c r="F242" s="12"/>
      <c r="G242" s="12"/>
      <c r="H242" s="12"/>
    </row>
    <row r="243" spans="1:8" x14ac:dyDescent="0.25">
      <c r="A243" s="29"/>
      <c r="B243" s="30"/>
      <c r="C243" s="30"/>
      <c r="D243" s="12"/>
      <c r="E243" s="12"/>
      <c r="F243" s="12"/>
      <c r="G243" s="12"/>
      <c r="H243" s="12"/>
    </row>
    <row r="244" spans="1:8" x14ac:dyDescent="0.25">
      <c r="A244" s="29"/>
      <c r="B244" s="30"/>
      <c r="C244" s="30"/>
      <c r="D244" s="12"/>
      <c r="E244" s="12"/>
      <c r="F244" s="12"/>
      <c r="G244" s="12"/>
      <c r="H244" s="12"/>
    </row>
    <row r="245" spans="1:8" x14ac:dyDescent="0.25">
      <c r="A245" s="29"/>
      <c r="B245" s="30"/>
      <c r="C245" s="30"/>
      <c r="D245" s="12"/>
      <c r="E245" s="12"/>
      <c r="F245" s="12"/>
      <c r="G245" s="12"/>
      <c r="H245" s="12"/>
    </row>
    <row r="246" spans="1:8" x14ac:dyDescent="0.25">
      <c r="A246" s="29"/>
      <c r="B246" s="30"/>
      <c r="C246" s="30"/>
      <c r="D246" s="12"/>
      <c r="E246" s="12"/>
      <c r="F246" s="12"/>
      <c r="G246" s="12"/>
      <c r="H246" s="12"/>
    </row>
    <row r="247" spans="1:8" x14ac:dyDescent="0.25">
      <c r="A247" s="5"/>
      <c r="D247" s="7"/>
      <c r="E247" s="7"/>
      <c r="F247" s="7"/>
      <c r="G247" s="7"/>
      <c r="H247" s="7"/>
    </row>
    <row r="248" spans="1:8" x14ac:dyDescent="0.25">
      <c r="A248" s="5"/>
      <c r="D248" s="7"/>
      <c r="E248" s="7"/>
      <c r="F248" s="7"/>
      <c r="G248" s="7"/>
      <c r="H248" s="7"/>
    </row>
    <row r="249" spans="1:8" x14ac:dyDescent="0.25">
      <c r="A249" s="5"/>
      <c r="D249" s="7"/>
      <c r="E249" s="7"/>
      <c r="F249" s="7"/>
      <c r="G249" s="7"/>
      <c r="H249" s="7"/>
    </row>
    <row r="250" spans="1:8" x14ac:dyDescent="0.25">
      <c r="A250" s="5"/>
      <c r="D250" s="7"/>
      <c r="E250" s="7"/>
      <c r="F250" s="7"/>
      <c r="G250" s="7"/>
      <c r="H250" s="7"/>
    </row>
    <row r="251" spans="1:8" x14ac:dyDescent="0.25">
      <c r="D251" s="7"/>
      <c r="E251" s="7"/>
      <c r="F251" s="7"/>
      <c r="G251" s="7"/>
      <c r="H251" s="7"/>
    </row>
  </sheetData>
  <mergeCells count="1">
    <mergeCell ref="J2:P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workbookViewId="0">
      <selection activeCell="K13" sqref="K13"/>
    </sheetView>
  </sheetViews>
  <sheetFormatPr defaultRowHeight="15" x14ac:dyDescent="0.25"/>
  <sheetData>
    <row r="1" spans="2:9" ht="15.75" thickBot="1" x14ac:dyDescent="0.3">
      <c r="C1" s="34" t="s">
        <v>265</v>
      </c>
      <c r="D1" s="35"/>
      <c r="E1" s="35"/>
      <c r="F1" s="35"/>
      <c r="G1" s="35"/>
      <c r="H1" s="36"/>
      <c r="I1" s="32"/>
    </row>
    <row r="2" spans="2:9" x14ac:dyDescent="0.25">
      <c r="C2" s="31" t="s">
        <v>3</v>
      </c>
      <c r="D2" s="31" t="s">
        <v>4</v>
      </c>
      <c r="E2" s="31" t="s">
        <v>256</v>
      </c>
      <c r="F2" s="31" t="s">
        <v>257</v>
      </c>
      <c r="G2" s="31" t="s">
        <v>258</v>
      </c>
      <c r="H2" s="31" t="s">
        <v>259</v>
      </c>
    </row>
    <row r="3" spans="2:9" x14ac:dyDescent="0.25">
      <c r="B3" s="13" t="s">
        <v>1</v>
      </c>
      <c r="C3" s="15">
        <v>0.23980873948438297</v>
      </c>
      <c r="D3" s="15">
        <v>-6.7615246089151801E-2</v>
      </c>
      <c r="E3" s="15">
        <v>0.40276010162644749</v>
      </c>
      <c r="F3" s="15">
        <v>0.410017809916432</v>
      </c>
      <c r="G3" s="15">
        <v>0.35107948110821829</v>
      </c>
      <c r="H3" s="15">
        <v>0.4627668297751984</v>
      </c>
    </row>
    <row r="4" spans="2:9" x14ac:dyDescent="0.25">
      <c r="C4" s="13" t="s">
        <v>3</v>
      </c>
      <c r="D4" s="15">
        <v>-1.8755281594702397E-2</v>
      </c>
      <c r="E4" s="15">
        <v>-0.14484211379950027</v>
      </c>
      <c r="F4" s="15">
        <v>-8.4215360527421734E-2</v>
      </c>
      <c r="G4" s="15">
        <v>-0.13208213904399638</v>
      </c>
      <c r="H4" s="15">
        <v>7.1996788802336065E-2</v>
      </c>
    </row>
    <row r="5" spans="2:9" x14ac:dyDescent="0.25">
      <c r="D5" s="13" t="s">
        <v>4</v>
      </c>
      <c r="E5" s="15">
        <v>-2.1872004216969394E-2</v>
      </c>
      <c r="F5" s="15">
        <v>-1.6916419687806581E-2</v>
      </c>
      <c r="G5" s="15">
        <v>-2.9795734128072716E-2</v>
      </c>
      <c r="H5" s="15">
        <v>-2.2441077485964283E-2</v>
      </c>
    </row>
    <row r="6" spans="2:9" x14ac:dyDescent="0.25">
      <c r="E6" s="13" t="s">
        <v>256</v>
      </c>
      <c r="F6" s="15">
        <v>0.97522177478716854</v>
      </c>
      <c r="G6" s="15">
        <v>0.9360230522253713</v>
      </c>
      <c r="H6" s="15">
        <v>0.80662879730718484</v>
      </c>
    </row>
    <row r="7" spans="2:9" x14ac:dyDescent="0.25">
      <c r="F7" s="13" t="s">
        <v>257</v>
      </c>
      <c r="G7" s="15">
        <v>0.94285669791375049</v>
      </c>
      <c r="H7" s="15">
        <v>0.83324847736667251</v>
      </c>
    </row>
    <row r="8" spans="2:9" x14ac:dyDescent="0.25">
      <c r="G8" s="13" t="s">
        <v>258</v>
      </c>
      <c r="H8" s="15">
        <v>0.84192267893435446</v>
      </c>
    </row>
    <row r="9" spans="2:9" ht="15.75" thickBot="1" x14ac:dyDescent="0.3"/>
    <row r="10" spans="2:9" ht="15.75" thickBot="1" x14ac:dyDescent="0.3">
      <c r="C10" s="34" t="s">
        <v>266</v>
      </c>
      <c r="D10" s="35"/>
      <c r="E10" s="35"/>
      <c r="F10" s="35"/>
      <c r="G10" s="35"/>
      <c r="H10" s="36"/>
    </row>
    <row r="11" spans="2:9" x14ac:dyDescent="0.25">
      <c r="C11" s="33" t="s">
        <v>3</v>
      </c>
      <c r="D11" s="33" t="s">
        <v>4</v>
      </c>
      <c r="E11" s="33" t="s">
        <v>256</v>
      </c>
      <c r="F11" s="33" t="s">
        <v>257</v>
      </c>
      <c r="G11" s="33" t="s">
        <v>258</v>
      </c>
      <c r="H11" s="33" t="s">
        <v>259</v>
      </c>
    </row>
    <row r="12" spans="2:9" x14ac:dyDescent="0.25">
      <c r="B12" s="13" t="s">
        <v>1</v>
      </c>
      <c r="C12" s="15">
        <v>0.27553331632238265</v>
      </c>
      <c r="D12" s="15">
        <v>-7.2339276519938961E-2</v>
      </c>
      <c r="E12" s="15">
        <v>0.1647028890416436</v>
      </c>
      <c r="F12" s="15">
        <v>0.14477258837224641</v>
      </c>
      <c r="G12" s="15">
        <v>9.7832730921836711E-2</v>
      </c>
      <c r="H12" s="15">
        <v>0.2008459426267365</v>
      </c>
    </row>
    <row r="13" spans="2:9" x14ac:dyDescent="0.25">
      <c r="C13" s="13" t="s">
        <v>3</v>
      </c>
      <c r="D13" s="15">
        <v>-5.8136650707973324E-2</v>
      </c>
      <c r="E13" s="15">
        <v>7.9489477895997834E-2</v>
      </c>
      <c r="F13" s="15">
        <v>8.1962650678489082E-2</v>
      </c>
      <c r="G13" s="15">
        <v>0.11320998836341539</v>
      </c>
      <c r="H13" s="15">
        <v>9.4731172278502973E-2</v>
      </c>
    </row>
    <row r="14" spans="2:9" x14ac:dyDescent="0.25">
      <c r="D14" s="13" t="s">
        <v>4</v>
      </c>
      <c r="E14" s="15">
        <v>7.3835609929427518E-2</v>
      </c>
      <c r="F14" s="15">
        <v>8.3057979366114698E-2</v>
      </c>
      <c r="G14" s="15">
        <v>0.1078043548747043</v>
      </c>
      <c r="H14" s="15">
        <v>6.9407151012874868E-2</v>
      </c>
    </row>
    <row r="15" spans="2:9" x14ac:dyDescent="0.25">
      <c r="E15" s="13" t="s">
        <v>256</v>
      </c>
      <c r="F15" s="15">
        <v>0.96453963845127844</v>
      </c>
      <c r="G15" s="15">
        <v>0.83073775460157318</v>
      </c>
      <c r="H15" s="15">
        <v>0.75199423055604253</v>
      </c>
    </row>
    <row r="16" spans="2:9" x14ac:dyDescent="0.25">
      <c r="F16" s="13" t="s">
        <v>257</v>
      </c>
      <c r="G16" s="15">
        <v>0.84621731853192073</v>
      </c>
      <c r="H16" s="15">
        <v>0.8108534161357942</v>
      </c>
    </row>
    <row r="17" spans="7:8" x14ac:dyDescent="0.25">
      <c r="G17" s="13" t="s">
        <v>258</v>
      </c>
      <c r="H17" s="15">
        <v>0.76541127958150157</v>
      </c>
    </row>
  </sheetData>
  <mergeCells count="2">
    <mergeCell ref="C1:H1"/>
    <mergeCell ref="C10:H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2"/>
  <sheetViews>
    <sheetView showGridLines="0" workbookViewId="0">
      <selection activeCell="L16" sqref="L16"/>
    </sheetView>
  </sheetViews>
  <sheetFormatPr defaultRowHeight="15" x14ac:dyDescent="0.25"/>
  <cols>
    <col min="2" max="2" width="12.5703125" bestFit="1" customWidth="1"/>
    <col min="10" max="10" width="20.140625" customWidth="1"/>
  </cols>
  <sheetData>
    <row r="2" spans="1:10" x14ac:dyDescent="0.25">
      <c r="B2" s="44" t="s">
        <v>269</v>
      </c>
      <c r="C2" s="45">
        <f>_xlfn.STDEV.P(C5:C254)*SQRT(252)</f>
        <v>0.16811665830173347</v>
      </c>
      <c r="D2" s="45">
        <f t="shared" ref="D2:J2" si="0">_xlfn.STDEV.P(D5:D254)*SQRT(252)</f>
        <v>5.0610728513787208E-2</v>
      </c>
      <c r="E2" s="46">
        <f t="shared" si="0"/>
        <v>4.5825702511709547E-4</v>
      </c>
      <c r="F2" s="45">
        <f t="shared" si="0"/>
        <v>3.4302735452783527E-2</v>
      </c>
      <c r="G2" s="45">
        <f t="shared" si="0"/>
        <v>5.7013422164045958E-2</v>
      </c>
      <c r="H2" s="45">
        <f t="shared" si="0"/>
        <v>3.9591190473749843E-2</v>
      </c>
      <c r="I2" s="45">
        <f t="shared" si="0"/>
        <v>0.1690198322160166</v>
      </c>
      <c r="J2" s="45">
        <f t="shared" si="0"/>
        <v>5.0536163039952266E-2</v>
      </c>
    </row>
    <row r="3" spans="1:10" x14ac:dyDescent="0.25">
      <c r="A3" s="38" t="s">
        <v>267</v>
      </c>
      <c r="B3" s="39">
        <f>SUM(C3:I3)</f>
        <v>1</v>
      </c>
      <c r="C3" s="40">
        <v>0.25</v>
      </c>
      <c r="D3" s="40">
        <v>0.25</v>
      </c>
      <c r="E3" s="40">
        <v>0.3</v>
      </c>
      <c r="F3" s="40">
        <v>0</v>
      </c>
      <c r="G3" s="40">
        <v>0.1</v>
      </c>
      <c r="H3" s="40">
        <v>0</v>
      </c>
      <c r="I3" s="40">
        <v>0.1</v>
      </c>
      <c r="J3" s="41"/>
    </row>
    <row r="4" spans="1:10" x14ac:dyDescent="0.25">
      <c r="C4" s="11" t="s">
        <v>1</v>
      </c>
      <c r="D4" s="11" t="s">
        <v>3</v>
      </c>
      <c r="E4" s="11" t="s">
        <v>4</v>
      </c>
      <c r="F4" s="11" t="s">
        <v>256</v>
      </c>
      <c r="G4" s="11" t="s">
        <v>257</v>
      </c>
      <c r="H4" s="11" t="s">
        <v>258</v>
      </c>
      <c r="I4" s="11" t="s">
        <v>259</v>
      </c>
      <c r="J4" s="42" t="s">
        <v>268</v>
      </c>
    </row>
    <row r="5" spans="1:10" x14ac:dyDescent="0.25">
      <c r="C5" s="12">
        <f>Dados!C6</f>
        <v>-1.150121065375298E-2</v>
      </c>
      <c r="D5" s="12">
        <f>Dados!G6</f>
        <v>3.7735849056603765E-3</v>
      </c>
      <c r="E5" s="12">
        <f>Dados!K6</f>
        <v>2.4708165316167374E-4</v>
      </c>
      <c r="F5" s="12">
        <f>Dados!M6</f>
        <v>2.4640859473179511E-4</v>
      </c>
      <c r="G5" s="12">
        <f>Dados!O6</f>
        <v>1.2755467652707519E-3</v>
      </c>
      <c r="H5" s="12">
        <f>Dados!Q6</f>
        <v>-3.0687434209342168E-4</v>
      </c>
      <c r="I5" s="12">
        <f>Dados!S6</f>
        <v>2.1398547955664426E-4</v>
      </c>
      <c r="J5" s="43">
        <f>C5*$C$3+D5*$D$3+E5*$E$3+F5*$F$3+G5*$G$3+H5*$H$3+I5*$I$3</f>
        <v>-1.708828716591909E-3</v>
      </c>
    </row>
    <row r="6" spans="1:10" x14ac:dyDescent="0.25">
      <c r="C6" s="12">
        <f>Dados!C7</f>
        <v>4.5927740355173885E-3</v>
      </c>
      <c r="D6" s="12">
        <f>Dados!G7</f>
        <v>-2.6315789473684292E-3</v>
      </c>
      <c r="E6" s="12">
        <f>Dados!K7</f>
        <v>2.4604425281626874E-4</v>
      </c>
      <c r="F6" s="12">
        <f>Dados!M7</f>
        <v>5.6660015273579667E-4</v>
      </c>
      <c r="G6" s="12">
        <f>Dados!O7</f>
        <v>1.2739218184161238E-3</v>
      </c>
      <c r="H6" s="12">
        <f>Dados!Q7</f>
        <v>1.8560888638230466E-4</v>
      </c>
      <c r="I6" s="12">
        <f>Dados!S7</f>
        <v>-4.7448769082657494E-3</v>
      </c>
      <c r="J6" s="43">
        <f t="shared" ref="J6:J69" si="1">C6*$C$3+D6*$D$3+E6*$E$3+F6*$F$3+G6*$G$3+H6*$H$3+I6*$I$3</f>
        <v>2.170165388971578E-4</v>
      </c>
    </row>
    <row r="7" spans="1:10" x14ac:dyDescent="0.25">
      <c r="C7" s="12">
        <f>Dados!C8</f>
        <v>3.5558264756678781E-3</v>
      </c>
      <c r="D7" s="12">
        <f>Dados!G8</f>
        <v>3.3923859781379573E-3</v>
      </c>
      <c r="E7" s="12">
        <f>Dados!K8</f>
        <v>2.2743733759700291E-4</v>
      </c>
      <c r="F7" s="12">
        <f>Dados!M8</f>
        <v>8.8635020681504528E-4</v>
      </c>
      <c r="G7" s="12">
        <f>Dados!O8</f>
        <v>7.7195791399820024E-4</v>
      </c>
      <c r="H7" s="12">
        <f>Dados!Q8</f>
        <v>1.8200570284521156E-4</v>
      </c>
      <c r="I7" s="12">
        <f>Dados!S8</f>
        <v>5.1897402826719397E-3</v>
      </c>
      <c r="J7" s="43">
        <f t="shared" si="1"/>
        <v>2.4014541343975737E-3</v>
      </c>
    </row>
    <row r="8" spans="1:10" x14ac:dyDescent="0.25">
      <c r="C8" s="12">
        <f>Dados!C9</f>
        <v>-2.3385300668151476E-2</v>
      </c>
      <c r="D8" s="12">
        <f>Dados!G9</f>
        <v>-5.6348610067618043E-3</v>
      </c>
      <c r="E8" s="12">
        <f>Dados!K9</f>
        <v>2.2738562161661591E-4</v>
      </c>
      <c r="F8" s="12">
        <f>Dados!M9</f>
        <v>-2.9641838039948798E-3</v>
      </c>
      <c r="G8" s="12">
        <f>Dados!O9</f>
        <v>-5.2852612633201845E-3</v>
      </c>
      <c r="H8" s="12">
        <f>Dados!Q9</f>
        <v>-1.6056404364483967E-4</v>
      </c>
      <c r="I8" s="12">
        <f>Dados!S9</f>
        <v>-1.6871224213910851E-2</v>
      </c>
      <c r="J8" s="43">
        <f t="shared" si="1"/>
        <v>-9.4024732799664387E-3</v>
      </c>
    </row>
    <row r="9" spans="1:10" x14ac:dyDescent="0.25">
      <c r="C9" s="12">
        <f>Dados!C10</f>
        <v>2.0420856224732997E-2</v>
      </c>
      <c r="D9" s="12">
        <f>Dados!G10</f>
        <v>1.1333585190782536E-3</v>
      </c>
      <c r="E9" s="12">
        <f>Dados!K10</f>
        <v>2.2733392914986439E-4</v>
      </c>
      <c r="F9" s="12">
        <f>Dados!M10</f>
        <v>-1.9861095691006136E-3</v>
      </c>
      <c r="G9" s="12">
        <f>Dados!O10</f>
        <v>-2.2545809638693237E-3</v>
      </c>
      <c r="H9" s="12">
        <f>Dados!Q10</f>
        <v>1.8557046860112614E-4</v>
      </c>
      <c r="I9" s="12">
        <f>Dados!S10</f>
        <v>-9.6485503868742883E-3</v>
      </c>
      <c r="J9" s="43">
        <f t="shared" si="1"/>
        <v>4.2664407296234101E-3</v>
      </c>
    </row>
    <row r="10" spans="1:10" x14ac:dyDescent="0.25">
      <c r="C10" s="12">
        <f>Dados!C11</f>
        <v>6.1966680211296143E-3</v>
      </c>
      <c r="D10" s="12">
        <f>Dados!G11</f>
        <v>1.1320754716981352E-3</v>
      </c>
      <c r="E10" s="12">
        <f>Dados!K11</f>
        <v>2.272822601805391E-4</v>
      </c>
      <c r="F10" s="12">
        <f>Dados!M11</f>
        <v>-7.1691676349150413E-4</v>
      </c>
      <c r="G10" s="12">
        <f>Dados!O11</f>
        <v>2.7346392435134703E-4</v>
      </c>
      <c r="H10" s="12">
        <f>Dados!Q11</f>
        <v>-3.0328006308222299E-4</v>
      </c>
      <c r="I10" s="12">
        <f>Dados!S11</f>
        <v>1.5194301940666177E-2</v>
      </c>
      <c r="J10" s="43">
        <f t="shared" si="1"/>
        <v>3.4471471377628517E-3</v>
      </c>
    </row>
    <row r="11" spans="1:10" x14ac:dyDescent="0.25">
      <c r="C11" s="12">
        <f>Dados!C12</f>
        <v>1.3124684502776374E-2</v>
      </c>
      <c r="D11" s="12">
        <f>Dados!G12</f>
        <v>-7.5386355069728683E-4</v>
      </c>
      <c r="E11" s="12">
        <f>Dados!K12</f>
        <v>2.2820585338267918E-4</v>
      </c>
      <c r="F11" s="12">
        <f>Dados!M12</f>
        <v>3.1294839443867239E-3</v>
      </c>
      <c r="G11" s="12">
        <f>Dados!O12</f>
        <v>4.3022820800597827E-3</v>
      </c>
      <c r="H11" s="12">
        <f>Dados!Q12</f>
        <v>4.0866002341317653E-3</v>
      </c>
      <c r="I11" s="12">
        <f>Dados!S12</f>
        <v>1.018397607770094E-2</v>
      </c>
      <c r="J11" s="43">
        <f t="shared" si="1"/>
        <v>4.6097928098106479E-3</v>
      </c>
    </row>
    <row r="12" spans="1:10" x14ac:dyDescent="0.25">
      <c r="C12" s="12">
        <f>Dados!C13</f>
        <v>-1.0961634280020061E-3</v>
      </c>
      <c r="D12" s="12">
        <f>Dados!G13</f>
        <v>-4.5265937382119592E-3</v>
      </c>
      <c r="E12" s="12">
        <f>Dados!K13</f>
        <v>2.271787711676243E-4</v>
      </c>
      <c r="F12" s="12">
        <f>Dados!M13</f>
        <v>1.8373059422667204E-3</v>
      </c>
      <c r="G12" s="12">
        <f>Dados!O13</f>
        <v>3.2952705703683804E-3</v>
      </c>
      <c r="H12" s="12">
        <f>Dados!Q13</f>
        <v>1.88746983069632E-3</v>
      </c>
      <c r="I12" s="12">
        <f>Dados!S13</f>
        <v>1.2444831990943817E-2</v>
      </c>
      <c r="J12" s="43">
        <f t="shared" si="1"/>
        <v>2.3647459592801567E-4</v>
      </c>
    </row>
    <row r="13" spans="1:10" x14ac:dyDescent="0.25">
      <c r="C13" s="12">
        <f>Dados!C14</f>
        <v>-2.0750199521149204E-2</v>
      </c>
      <c r="D13" s="12">
        <f>Dados!G14</f>
        <v>-3.7893141341417413E-3</v>
      </c>
      <c r="E13" s="12">
        <f>Dados!K14</f>
        <v>2.2712717269568472E-4</v>
      </c>
      <c r="F13" s="12">
        <f>Dados!M14</f>
        <v>-7.3849789528179777E-5</v>
      </c>
      <c r="G13" s="12">
        <f>Dados!O14</f>
        <v>-2.4276350550500592E-4</v>
      </c>
      <c r="H13" s="12">
        <f>Dados!Q14</f>
        <v>7.7698148016747126E-4</v>
      </c>
      <c r="I13" s="12">
        <f>Dados!S14</f>
        <v>3.2486174488521868E-4</v>
      </c>
      <c r="J13" s="43">
        <f t="shared" si="1"/>
        <v>-6.0585304380760098E-3</v>
      </c>
    </row>
    <row r="14" spans="1:10" x14ac:dyDescent="0.25">
      <c r="C14" s="12">
        <f>Dados!C15</f>
        <v>1.3854930725346382E-2</v>
      </c>
      <c r="D14" s="12">
        <f>Dados!G15</f>
        <v>2.6626093571699982E-3</v>
      </c>
      <c r="E14" s="12">
        <f>Dados!K15</f>
        <v>2.2805017103766367E-4</v>
      </c>
      <c r="F14" s="12">
        <f>Dados!M15</f>
        <v>-2.6095519448547932E-3</v>
      </c>
      <c r="G14" s="12">
        <f>Dados!O15</f>
        <v>-5.2563919440080653E-3</v>
      </c>
      <c r="H14" s="12">
        <f>Dados!Q15</f>
        <v>-2.7403670602916819E-3</v>
      </c>
      <c r="I14" s="12">
        <f>Dados!S15</f>
        <v>-1.7008164220924882E-2</v>
      </c>
      <c r="J14" s="43">
        <f t="shared" si="1"/>
        <v>1.9713444554470992E-3</v>
      </c>
    </row>
    <row r="15" spans="1:10" x14ac:dyDescent="0.25">
      <c r="C15" s="12">
        <f>Dados!C16</f>
        <v>-2.7833601286173626E-2</v>
      </c>
      <c r="D15" s="12">
        <f>Dados!G16</f>
        <v>-2.6555386949924653E-3</v>
      </c>
      <c r="E15" s="12">
        <f>Dados!K16</f>
        <v>2.2702382483497097E-4</v>
      </c>
      <c r="F15" s="12">
        <f>Dados!M16</f>
        <v>2.1474058350199332E-3</v>
      </c>
      <c r="G15" s="12">
        <f>Dados!O16</f>
        <v>4.3077453260962351E-3</v>
      </c>
      <c r="H15" s="12">
        <f>Dados!Q16</f>
        <v>1.1446609741705416E-3</v>
      </c>
      <c r="I15" s="12">
        <f>Dados!S16</f>
        <v>1.7701970727209915E-2</v>
      </c>
      <c r="J15" s="43">
        <f t="shared" si="1"/>
        <v>-5.3532062425104164E-3</v>
      </c>
    </row>
    <row r="16" spans="1:10" x14ac:dyDescent="0.25">
      <c r="C16" s="12">
        <f>Dados!C17</f>
        <v>-1.4366925064599467E-2</v>
      </c>
      <c r="D16" s="12">
        <f>Dados!G17</f>
        <v>-7.607455306199995E-4</v>
      </c>
      <c r="E16" s="12">
        <f>Dados!K17</f>
        <v>2.2794642674495158E-4</v>
      </c>
      <c r="F16" s="12">
        <f>Dados!M17</f>
        <v>-7.3889805669691278E-5</v>
      </c>
      <c r="G16" s="12">
        <f>Dados!O17</f>
        <v>-2.4305853421402457E-4</v>
      </c>
      <c r="H16" s="12">
        <f>Dados!Q17</f>
        <v>1.1433522235004823E-3</v>
      </c>
      <c r="I16" s="12">
        <f>Dados!S17</f>
        <v>-4.7410896956794346E-3</v>
      </c>
      <c r="J16" s="43">
        <f t="shared" si="1"/>
        <v>-4.2119485437707273E-3</v>
      </c>
    </row>
    <row r="17" spans="3:10" x14ac:dyDescent="0.25">
      <c r="C17" s="12">
        <f>Dados!C18</f>
        <v>8.2843959731544459E-3</v>
      </c>
      <c r="D17" s="12">
        <f>Dados!G18</f>
        <v>3.806623524933439E-3</v>
      </c>
      <c r="E17" s="12">
        <f>Dados!K18</f>
        <v>2.2692057098283591E-4</v>
      </c>
      <c r="F17" s="12">
        <f>Dados!M18</f>
        <v>-1.3301147839795968E-3</v>
      </c>
      <c r="G17" s="12">
        <f>Dados!O18</f>
        <v>-1.7447264926707673E-3</v>
      </c>
      <c r="H17" s="12">
        <f>Dados!Q18</f>
        <v>-8.0510728852634106E-4</v>
      </c>
      <c r="I17" s="12">
        <f>Dados!S18</f>
        <v>2.6700851848200369E-3</v>
      </c>
      <c r="J17" s="43">
        <f t="shared" si="1"/>
        <v>3.1833669150317491E-3</v>
      </c>
    </row>
    <row r="18" spans="3:10" x14ac:dyDescent="0.25">
      <c r="C18" s="12">
        <f>Dados!C19</f>
        <v>-3.9521580863235428E-3</v>
      </c>
      <c r="D18" s="12">
        <f>Dados!G19</f>
        <v>-1.5168752370117167E-3</v>
      </c>
      <c r="E18" s="12">
        <f>Dados!K19</f>
        <v>2.278427767998803E-4</v>
      </c>
      <c r="F18" s="12">
        <f>Dados!M19</f>
        <v>1.5045382794001139E-3</v>
      </c>
      <c r="G18" s="12">
        <f>Dados!O19</f>
        <v>2.7792501754939636E-3</v>
      </c>
      <c r="H18" s="12">
        <f>Dados!Q19</f>
        <v>2.2113920411184207E-3</v>
      </c>
      <c r="I18" s="12">
        <f>Dados!S19</f>
        <v>5.2805580142680775E-3</v>
      </c>
      <c r="J18" s="43">
        <f t="shared" si="1"/>
        <v>-4.9292467881764657E-4</v>
      </c>
    </row>
    <row r="19" spans="3:10" x14ac:dyDescent="0.25">
      <c r="C19" s="12">
        <f>Dados!C20</f>
        <v>-2.4015871358461505E-3</v>
      </c>
      <c r="D19" s="12">
        <f>Dados!G20</f>
        <v>-3.418154196733747E-3</v>
      </c>
      <c r="E19" s="12">
        <f>Dados!K20</f>
        <v>2.2779087629398731E-4</v>
      </c>
      <c r="F19" s="12">
        <f>Dados!M20</f>
        <v>1.8347494150967592E-3</v>
      </c>
      <c r="G19" s="12">
        <f>Dados!O20</f>
        <v>1.2714830635598418E-3</v>
      </c>
      <c r="H19" s="12">
        <f>Dados!Q20</f>
        <v>6.5168268719939526E-4</v>
      </c>
      <c r="I19" s="12">
        <f>Dados!S20</f>
        <v>2.6715632784219956E-3</v>
      </c>
      <c r="J19" s="43">
        <f t="shared" si="1"/>
        <v>-9.9229343605859461E-4</v>
      </c>
    </row>
    <row r="20" spans="3:10" x14ac:dyDescent="0.25">
      <c r="C20" s="12">
        <f>Dados!C21</f>
        <v>2.0828972158258185E-2</v>
      </c>
      <c r="D20" s="12">
        <f>Dados!G21</f>
        <v>7.6219512195119243E-4</v>
      </c>
      <c r="E20" s="12">
        <f>Dados!K21</f>
        <v>2.2773899942785114E-4</v>
      </c>
      <c r="F20" s="12">
        <f>Dados!M21</f>
        <v>-1.9665925097408499E-3</v>
      </c>
      <c r="G20" s="12">
        <f>Dados!O21</f>
        <v>-3.2388779499471498E-3</v>
      </c>
      <c r="H20" s="12">
        <f>Dados!Q21</f>
        <v>-3.2173574487665002E-3</v>
      </c>
      <c r="I20" s="12">
        <f>Dados!S21</f>
        <v>-9.6745624305741851E-3</v>
      </c>
      <c r="J20" s="43">
        <f t="shared" si="1"/>
        <v>4.1747694818285667E-3</v>
      </c>
    </row>
    <row r="21" spans="3:10" x14ac:dyDescent="0.25">
      <c r="C21" s="12">
        <f>Dados!C22</f>
        <v>-5.4342253665539131E-3</v>
      </c>
      <c r="D21" s="12">
        <f>Dados!G22</f>
        <v>0</v>
      </c>
      <c r="E21" s="12">
        <f>Dados!K22</f>
        <v>2.2671412419272841E-4</v>
      </c>
      <c r="F21" s="12">
        <f>Dados!M22</f>
        <v>1.8226825453515616E-3</v>
      </c>
      <c r="G21" s="12">
        <f>Dados!O22</f>
        <v>2.2616985642507359E-3</v>
      </c>
      <c r="H21" s="12">
        <f>Dados!Q22</f>
        <v>6.4980949574078295E-4</v>
      </c>
      <c r="I21" s="12">
        <f>Dados!S22</f>
        <v>1.2664175767542973E-2</v>
      </c>
      <c r="J21" s="43">
        <f t="shared" si="1"/>
        <v>2.0204532879871144E-4</v>
      </c>
    </row>
    <row r="22" spans="3:10" x14ac:dyDescent="0.25">
      <c r="C22" s="12">
        <f>Dados!C23</f>
        <v>-3.0927835051546393E-2</v>
      </c>
      <c r="D22" s="12">
        <f>Dados!G23</f>
        <v>3.8080731150036407E-4</v>
      </c>
      <c r="E22" s="12">
        <f>Dados!K23</f>
        <v>2.2763553799332037E-4</v>
      </c>
      <c r="F22" s="12">
        <f>Dados!M23</f>
        <v>1.5120410095024184E-3</v>
      </c>
      <c r="G22" s="12">
        <f>Dados!O23</f>
        <v>2.7707556736222827E-3</v>
      </c>
      <c r="H22" s="12">
        <f>Dados!Q23</f>
        <v>1.6678258647861988E-4</v>
      </c>
      <c r="I22" s="12">
        <f>Dados!S23</f>
        <v>-9.6693559250999872E-3</v>
      </c>
      <c r="J22" s="43">
        <f t="shared" si="1"/>
        <v>-8.2583262987612812E-3</v>
      </c>
    </row>
    <row r="23" spans="3:10" x14ac:dyDescent="0.25">
      <c r="C23" s="12">
        <f>Dados!C24</f>
        <v>-1.4361702127659526E-2</v>
      </c>
      <c r="D23" s="12">
        <f>Dados!G24</f>
        <v>-2.2839741149600634E-3</v>
      </c>
      <c r="E23" s="12">
        <f>Dados!K24</f>
        <v>2.2758373184794678E-4</v>
      </c>
      <c r="F23" s="12">
        <f>Dados!M24</f>
        <v>-1.9639130968455154E-3</v>
      </c>
      <c r="G23" s="12">
        <f>Dados!O24</f>
        <v>-3.7173662246656747E-3</v>
      </c>
      <c r="H23" s="12">
        <f>Dados!Q24</f>
        <v>-2.756775743211981E-3</v>
      </c>
      <c r="I23" s="12">
        <f>Dados!S24</f>
        <v>-4.7836404032465252E-3</v>
      </c>
      <c r="J23" s="43">
        <f t="shared" si="1"/>
        <v>-4.9432446038917329E-3</v>
      </c>
    </row>
    <row r="24" spans="3:10" x14ac:dyDescent="0.25">
      <c r="C24" s="12">
        <f>Dados!C25</f>
        <v>1.0793308148947744E-2</v>
      </c>
      <c r="D24" s="12">
        <f>Dados!G25</f>
        <v>1.1446012972147201E-3</v>
      </c>
      <c r="E24" s="12">
        <f>Dados!K25</f>
        <v>2.2753194927793707E-4</v>
      </c>
      <c r="F24" s="12">
        <f>Dados!M25</f>
        <v>-1.6357151641864798E-3</v>
      </c>
      <c r="G24" s="12">
        <f>Dados!O25</f>
        <v>-1.243745532523266E-3</v>
      </c>
      <c r="H24" s="12">
        <f>Dados!Q25</f>
        <v>-1.2879170609874091E-3</v>
      </c>
      <c r="I24" s="12">
        <f>Dados!S25</f>
        <v>-2.2856188256019649E-3</v>
      </c>
      <c r="J24" s="43">
        <f t="shared" si="1"/>
        <v>2.6998005105114743E-3</v>
      </c>
    </row>
    <row r="25" spans="3:10" x14ac:dyDescent="0.25">
      <c r="C25" s="12">
        <f>Dados!C26</f>
        <v>9.930592632140911E-3</v>
      </c>
      <c r="D25" s="12">
        <f>Dados!G26</f>
        <v>3.0487804878047697E-3</v>
      </c>
      <c r="E25" s="12">
        <f>Dados!K26</f>
        <v>2.2748019026685995E-4</v>
      </c>
      <c r="F25" s="12">
        <f>Dados!M26</f>
        <v>-4.7550414526281726E-3</v>
      </c>
      <c r="G25" s="12">
        <f>Dados!O26</f>
        <v>-7.6721583670898985E-3</v>
      </c>
      <c r="H25" s="12">
        <f>Dados!Q26</f>
        <v>-4.6382057054917825E-3</v>
      </c>
      <c r="I25" s="12">
        <f>Dados!S26</f>
        <v>-1.2116415002435543E-2</v>
      </c>
      <c r="J25" s="43">
        <f t="shared" si="1"/>
        <v>1.3342300001139341E-3</v>
      </c>
    </row>
    <row r="26" spans="3:10" x14ac:dyDescent="0.25">
      <c r="C26" s="12">
        <f>Dados!C27</f>
        <v>2.4106576443222671E-2</v>
      </c>
      <c r="D26" s="12">
        <f>Dados!G27</f>
        <v>2.6595744680850686E-3</v>
      </c>
      <c r="E26" s="12">
        <f>Dados!K27</f>
        <v>2.2742845479850615E-4</v>
      </c>
      <c r="F26" s="12">
        <f>Dados!M27</f>
        <v>-1.9309081457092869E-3</v>
      </c>
      <c r="G26" s="12">
        <f>Dados!O27</f>
        <v>-3.6926450012260137E-3</v>
      </c>
      <c r="H26" s="12">
        <f>Dados!Q27</f>
        <v>-2.236856232776252E-3</v>
      </c>
      <c r="I26" s="12">
        <f>Dados!S27</f>
        <v>-1.9406779661017004E-2</v>
      </c>
      <c r="J26" s="43">
        <f t="shared" si="1"/>
        <v>4.4498237980421847E-3</v>
      </c>
    </row>
    <row r="27" spans="3:10" x14ac:dyDescent="0.25">
      <c r="C27" s="12">
        <f>Dados!C28</f>
        <v>6.8139582903159468E-3</v>
      </c>
      <c r="D27" s="12">
        <f>Dados!G28</f>
        <v>6.8207654414551566E-3</v>
      </c>
      <c r="E27" s="12">
        <f>Dados!K28</f>
        <v>2.2737674285711051E-4</v>
      </c>
      <c r="F27" s="12">
        <f>Dados!M28</f>
        <v>-1.6122031375954693E-3</v>
      </c>
      <c r="G27" s="12">
        <f>Dados!O28</f>
        <v>-3.1996062023136318E-3</v>
      </c>
      <c r="H27" s="12">
        <f>Dados!Q28</f>
        <v>-1.7540398514984679E-3</v>
      </c>
      <c r="I27" s="12">
        <f>Dados!S28</f>
        <v>-4.7375492021589638E-3</v>
      </c>
      <c r="J27" s="43">
        <f t="shared" si="1"/>
        <v>2.6831784153526494E-3</v>
      </c>
    </row>
    <row r="28" spans="3:10" x14ac:dyDescent="0.25">
      <c r="C28" s="12">
        <f>Dados!C29</f>
        <v>-7.7932731747333284E-3</v>
      </c>
      <c r="D28" s="12">
        <f>Dados!G29</f>
        <v>0</v>
      </c>
      <c r="E28" s="12">
        <f>Dados!K29</f>
        <v>2.282965290185679E-4</v>
      </c>
      <c r="F28" s="12">
        <f>Dados!M29</f>
        <v>3.6892118501956617E-3</v>
      </c>
      <c r="G28" s="12">
        <f>Dados!O29</f>
        <v>5.2578068264341749E-3</v>
      </c>
      <c r="H28" s="12">
        <f>Dados!Q29</f>
        <v>2.6482594072498866E-3</v>
      </c>
      <c r="I28" s="12">
        <f>Dados!S29</f>
        <v>5.2258482135809636E-3</v>
      </c>
      <c r="J28" s="43">
        <f t="shared" si="1"/>
        <v>-8.3146383097624772E-4</v>
      </c>
    </row>
    <row r="29" spans="3:10" x14ac:dyDescent="0.25">
      <c r="C29" s="12">
        <f>Dados!C30</f>
        <v>-8.8879702356345902E-3</v>
      </c>
      <c r="D29" s="12">
        <f>Dados!G30</f>
        <v>0</v>
      </c>
      <c r="E29" s="12">
        <f>Dados!K30</f>
        <v>2.2727316875137404E-4</v>
      </c>
      <c r="F29" s="12">
        <f>Dados!M30</f>
        <v>2.4380584638994396E-3</v>
      </c>
      <c r="G29" s="12">
        <f>Dados!O30</f>
        <v>3.2508813500549127E-3</v>
      </c>
      <c r="H29" s="12">
        <f>Dados!Q30</f>
        <v>2.555253321291806E-3</v>
      </c>
      <c r="I29" s="12">
        <f>Dados!S30</f>
        <v>7.6252552222395575E-3</v>
      </c>
      <c r="J29" s="43">
        <f t="shared" si="1"/>
        <v>-1.0661969510537884E-3</v>
      </c>
    </row>
    <row r="30" spans="3:10" x14ac:dyDescent="0.25">
      <c r="C30" s="12">
        <f>Dados!C31</f>
        <v>1.5328467153284731E-2</v>
      </c>
      <c r="D30" s="12">
        <f>Dados!G31</f>
        <v>1.8818216033120727E-3</v>
      </c>
      <c r="E30" s="12">
        <f>Dados!K31</f>
        <v>2.2722152739484969E-4</v>
      </c>
      <c r="F30" s="12">
        <f>Dados!M31</f>
        <v>-6.7902072865089202E-4</v>
      </c>
      <c r="G30" s="12">
        <f>Dados!O31</f>
        <v>-1.2097296830220206E-3</v>
      </c>
      <c r="H30" s="12">
        <f>Dados!Q31</f>
        <v>-7.935770305921297E-4</v>
      </c>
      <c r="I30" s="12">
        <f>Dados!S31</f>
        <v>-2.2835142739124903E-3</v>
      </c>
      <c r="J30" s="43">
        <f t="shared" si="1"/>
        <v>4.021414251674205E-3</v>
      </c>
    </row>
    <row r="31" spans="3:10" x14ac:dyDescent="0.25">
      <c r="C31" s="12">
        <f>Dados!C32</f>
        <v>1.1605217212693697E-2</v>
      </c>
      <c r="D31" s="12">
        <f>Dados!G32</f>
        <v>-7.5131480090162572E-4</v>
      </c>
      <c r="E31" s="12">
        <f>Dados!K32</f>
        <v>2.2716990950089055E-4</v>
      </c>
      <c r="F31" s="12">
        <f>Dados!M32</f>
        <v>3.3727021150424807E-3</v>
      </c>
      <c r="G31" s="12">
        <f>Dados!O32</f>
        <v>6.2434213372168923E-3</v>
      </c>
      <c r="H31" s="12">
        <f>Dados!Q32</f>
        <v>3.0301512571371259E-3</v>
      </c>
      <c r="I31" s="12">
        <f>Dados!S32</f>
        <v>1.2615413457482516E-2</v>
      </c>
      <c r="J31" s="43">
        <f t="shared" si="1"/>
        <v>4.6675100552682263E-3</v>
      </c>
    </row>
    <row r="32" spans="3:10" x14ac:dyDescent="0.25">
      <c r="C32" s="12">
        <f>Dados!C33</f>
        <v>6.3959390862944332E-3</v>
      </c>
      <c r="D32" s="12">
        <f>Dados!G33</f>
        <v>0</v>
      </c>
      <c r="E32" s="12">
        <f>Dados!K33</f>
        <v>2.2808890614389732E-4</v>
      </c>
      <c r="F32" s="12">
        <f>Dados!M33</f>
        <v>2.4256005516087864E-3</v>
      </c>
      <c r="G32" s="12">
        <f>Dados!O33</f>
        <v>3.7400051586278238E-3</v>
      </c>
      <c r="H32" s="12">
        <f>Dados!Q33</f>
        <v>1.5943161025926411E-3</v>
      </c>
      <c r="I32" s="12">
        <f>Dados!S33</f>
        <v>7.6215161262951359E-3</v>
      </c>
      <c r="J32" s="43">
        <f t="shared" si="1"/>
        <v>2.8035635719090733E-3</v>
      </c>
    </row>
    <row r="33" spans="3:10" x14ac:dyDescent="0.25">
      <c r="C33" s="12">
        <f>Dados!C34</f>
        <v>1.2105316251387332E-3</v>
      </c>
      <c r="D33" s="12">
        <f>Dados!G34</f>
        <v>-7.5187969924817022E-4</v>
      </c>
      <c r="E33" s="12">
        <f>Dados!K34</f>
        <v>2.2706652369897107E-4</v>
      </c>
      <c r="F33" s="12">
        <f>Dados!M34</f>
        <v>-6.1414498734757572E-5</v>
      </c>
      <c r="G33" s="12">
        <f>Dados!O34</f>
        <v>-2.1985238482734593E-3</v>
      </c>
      <c r="H33" s="12">
        <f>Dados!Q34</f>
        <v>-8.7601222143884883E-4</v>
      </c>
      <c r="I33" s="12">
        <f>Dados!S34</f>
        <v>-7.2729499850713308E-3</v>
      </c>
      <c r="J33" s="43">
        <f t="shared" si="1"/>
        <v>-7.6436444475214702E-4</v>
      </c>
    </row>
    <row r="34" spans="3:10" x14ac:dyDescent="0.25">
      <c r="C34" s="12">
        <f>Dados!C35</f>
        <v>-6.0453400503779342E-4</v>
      </c>
      <c r="D34" s="12">
        <f>Dados!G35</f>
        <v>0</v>
      </c>
      <c r="E34" s="12">
        <f>Dados!K35</f>
        <v>2.2798512566835072E-4</v>
      </c>
      <c r="F34" s="12">
        <f>Dados!M35</f>
        <v>8.5985578990022127E-4</v>
      </c>
      <c r="G34" s="12">
        <f>Dados!O35</f>
        <v>1.7455253029632356E-3</v>
      </c>
      <c r="H34" s="12">
        <f>Dados!Q35</f>
        <v>2.0636414182457763E-3</v>
      </c>
      <c r="I34" s="12">
        <f>Dados!S35</f>
        <v>5.1283633194776357E-3</v>
      </c>
      <c r="J34" s="43">
        <f t="shared" si="1"/>
        <v>6.0465089868514397E-4</v>
      </c>
    </row>
    <row r="35" spans="3:10" x14ac:dyDescent="0.25">
      <c r="C35" s="12">
        <f>Dados!C36</f>
        <v>5.6457304163726185E-3</v>
      </c>
      <c r="D35" s="12">
        <f>Dados!G36</f>
        <v>-2.2573363431150906E-3</v>
      </c>
      <c r="E35" s="12">
        <f>Dados!K36</f>
        <v>2.2696323195625645E-4</v>
      </c>
      <c r="F35" s="12">
        <f>Dados!M36</f>
        <v>-6.7502055744417255E-4</v>
      </c>
      <c r="G35" s="12">
        <f>Dados!O36</f>
        <v>-1.6996357923301231E-3</v>
      </c>
      <c r="H35" s="12">
        <f>Dados!Q36</f>
        <v>-1.7570629305960761E-3</v>
      </c>
      <c r="I35" s="12">
        <f>Dados!S36</f>
        <v>-9.6519764301497002E-3</v>
      </c>
      <c r="J35" s="43">
        <f t="shared" si="1"/>
        <v>-2.1997373434672345E-4</v>
      </c>
    </row>
    <row r="36" spans="3:10" x14ac:dyDescent="0.25">
      <c r="C36" s="12">
        <f>Dados!C37</f>
        <v>6.115288220551296E-3</v>
      </c>
      <c r="D36" s="12">
        <f>Dados!G37</f>
        <v>1.5082956259426794E-3</v>
      </c>
      <c r="E36" s="12">
        <f>Dados!K37</f>
        <v>2.2788143959018292E-4</v>
      </c>
      <c r="F36" s="12">
        <f>Dados!M37</f>
        <v>2.4562782472004052E-4</v>
      </c>
      <c r="G36" s="12">
        <f>Dados!O37</f>
        <v>7.5826942886569881E-4</v>
      </c>
      <c r="H36" s="12">
        <f>Dados!Q37</f>
        <v>1.5321192772677072E-4</v>
      </c>
      <c r="I36" s="12">
        <f>Dados!S37</f>
        <v>1.7043957916929031E-4</v>
      </c>
      <c r="J36" s="43">
        <f t="shared" si="1"/>
        <v>2.0671312943040475E-3</v>
      </c>
    </row>
    <row r="37" spans="3:10" x14ac:dyDescent="0.25">
      <c r="C37" s="12">
        <f>Dados!C38</f>
        <v>-7.7720207253886286E-3</v>
      </c>
      <c r="D37" s="12">
        <f>Dados!G38</f>
        <v>7.5301204819266943E-4</v>
      </c>
      <c r="E37" s="12">
        <f>Dados!K38</f>
        <v>2.2782952147082369E-4</v>
      </c>
      <c r="F37" s="12">
        <f>Dados!M38</f>
        <v>1.4856834143706088E-3</v>
      </c>
      <c r="G37" s="12">
        <f>Dados!O38</f>
        <v>3.23092538849723E-3</v>
      </c>
      <c r="H37" s="12">
        <f>Dados!Q38</f>
        <v>3.4877092981830948E-3</v>
      </c>
      <c r="I37" s="12">
        <f>Dados!S38</f>
        <v>1.2602633617350811E-2</v>
      </c>
      <c r="J37" s="43">
        <f t="shared" si="1"/>
        <v>-1.0304741227293844E-4</v>
      </c>
    </row>
    <row r="38" spans="3:10" x14ac:dyDescent="0.25">
      <c r="C38" s="12">
        <f>Dados!C39</f>
        <v>2.2092789716809946E-3</v>
      </c>
      <c r="D38" s="12">
        <f>Dados!G39</f>
        <v>-7.5244544770503019E-4</v>
      </c>
      <c r="E38" s="12">
        <f>Dados!K39</f>
        <v>2.268083605050375E-4</v>
      </c>
      <c r="F38" s="12">
        <f>Dados!M39</f>
        <v>5.5170722736463951E-4</v>
      </c>
      <c r="G38" s="12">
        <f>Dados!O39</f>
        <v>-2.2800142500889464E-4</v>
      </c>
      <c r="H38" s="12">
        <f>Dados!Q39</f>
        <v>2.2010870529931559E-4</v>
      </c>
      <c r="I38" s="12">
        <f>Dados!S39</f>
        <v>-7.1293611878188168E-3</v>
      </c>
      <c r="J38" s="43">
        <f t="shared" si="1"/>
        <v>-3.0348537213726885E-4</v>
      </c>
    </row>
    <row r="39" spans="3:10" x14ac:dyDescent="0.25">
      <c r="C39" s="12">
        <f>Dados!C40</f>
        <v>7.5150300601203313E-3</v>
      </c>
      <c r="D39" s="12">
        <f>Dados!G40</f>
        <v>1.1295180722892262E-3</v>
      </c>
      <c r="E39" s="12">
        <f>Dados!K40</f>
        <v>2.2772597684750373E-4</v>
      </c>
      <c r="F39" s="12">
        <f>Dados!M40</f>
        <v>-1.2988604337704768E-3</v>
      </c>
      <c r="G39" s="12">
        <f>Dados!O40</f>
        <v>-3.663108083068578E-3</v>
      </c>
      <c r="H39" s="12">
        <f>Dados!Q40</f>
        <v>-1.2777692987531175E-3</v>
      </c>
      <c r="I39" s="12">
        <f>Dados!S40</f>
        <v>-2.2959281944605614E-3</v>
      </c>
      <c r="J39" s="43">
        <f t="shared" si="1"/>
        <v>1.6335511984037266E-3</v>
      </c>
    </row>
    <row r="40" spans="3:10" x14ac:dyDescent="0.25">
      <c r="C40" s="12">
        <f>Dados!C41</f>
        <v>7.956240676281201E-4</v>
      </c>
      <c r="D40" s="12">
        <f>Dados!G41</f>
        <v>0</v>
      </c>
      <c r="E40" s="12">
        <f>Dados!K41</f>
        <v>2.2767412953395016E-4</v>
      </c>
      <c r="F40" s="12">
        <f>Dados!M41</f>
        <v>1.7913231252453254E-3</v>
      </c>
      <c r="G40" s="12">
        <f>Dados!O41</f>
        <v>2.2316958026953326E-3</v>
      </c>
      <c r="H40" s="12">
        <f>Dados!Q41</f>
        <v>1.0981551703916903E-3</v>
      </c>
      <c r="I40" s="12">
        <f>Dados!S41</f>
        <v>1.7761029213025914E-4</v>
      </c>
      <c r="J40" s="43">
        <f t="shared" si="1"/>
        <v>5.0813886524977427E-4</v>
      </c>
    </row>
    <row r="41" spans="3:10" x14ac:dyDescent="0.25">
      <c r="C41" s="12">
        <f>Dados!C42</f>
        <v>-1.8881049388850268E-3</v>
      </c>
      <c r="D41" s="12">
        <f>Dados!G42</f>
        <v>1.8804061677322181E-3</v>
      </c>
      <c r="E41" s="12">
        <f>Dados!K42</f>
        <v>2.2762230582351606E-4</v>
      </c>
      <c r="F41" s="12">
        <f>Dados!M42</f>
        <v>5.4990814451929548E-3</v>
      </c>
      <c r="G41" s="12">
        <f>Dados!O42</f>
        <v>9.1923834537097626E-3</v>
      </c>
      <c r="H41" s="12">
        <f>Dados!Q42</f>
        <v>5.3853526926763706E-3</v>
      </c>
      <c r="I41" s="12">
        <f>Dados!S42</f>
        <v>2.2637430512661982E-2</v>
      </c>
      <c r="J41" s="43">
        <f t="shared" si="1"/>
        <v>3.2493433955960273E-3</v>
      </c>
    </row>
    <row r="42" spans="3:10" x14ac:dyDescent="0.25">
      <c r="C42" s="12">
        <f>Dados!C43</f>
        <v>3.1859816806054653E-3</v>
      </c>
      <c r="D42" s="12">
        <f>Dados!G43</f>
        <v>1.5015015015014122E-3</v>
      </c>
      <c r="E42" s="12">
        <f>Dados!K43</f>
        <v>2.0820280308764261E-4</v>
      </c>
      <c r="F42" s="12">
        <f>Dados!M43</f>
        <v>3.9464548898282548E-3</v>
      </c>
      <c r="G42" s="12">
        <f>Dados!O43</f>
        <v>4.7099091963451745E-3</v>
      </c>
      <c r="H42" s="12">
        <f>Dados!Q43</f>
        <v>2.9942762714199045E-3</v>
      </c>
      <c r="I42" s="12">
        <f>Dados!S43</f>
        <v>1.509980974239733E-2</v>
      </c>
      <c r="J42" s="43">
        <f t="shared" si="1"/>
        <v>3.2153035303272631E-3</v>
      </c>
    </row>
    <row r="43" spans="3:10" x14ac:dyDescent="0.25">
      <c r="C43" s="12">
        <f>Dados!C44</f>
        <v>1.9849146486694558E-4</v>
      </c>
      <c r="D43" s="12">
        <f>Dados!G44</f>
        <v>-3.7481259370319986E-4</v>
      </c>
      <c r="E43" s="12">
        <f>Dados!K44</f>
        <v>2.0912764725578015E-4</v>
      </c>
      <c r="F43" s="12">
        <f>Dados!M44</f>
        <v>-1.9290731955886598E-3</v>
      </c>
      <c r="G43" s="12">
        <f>Dados!O44</f>
        <v>-4.1669599493208143E-3</v>
      </c>
      <c r="H43" s="12">
        <f>Dados!Q44</f>
        <v>3.0627871362940429E-3</v>
      </c>
      <c r="I43" s="12">
        <f>Dados!S44</f>
        <v>-4.6856870853538846E-3</v>
      </c>
      <c r="J43" s="43">
        <f t="shared" si="1"/>
        <v>-8.666066914997995E-4</v>
      </c>
    </row>
    <row r="44" spans="3:10" x14ac:dyDescent="0.25">
      <c r="C44" s="12">
        <f>Dados!C45</f>
        <v>-7.7396308791426449E-3</v>
      </c>
      <c r="D44" s="12">
        <f>Dados!G45</f>
        <v>3.7495313085855742E-4</v>
      </c>
      <c r="E44" s="12">
        <f>Dados!K45</f>
        <v>2.0908392202723114E-4</v>
      </c>
      <c r="F44" s="12">
        <f>Dados!M45</f>
        <v>3.01468443061359E-3</v>
      </c>
      <c r="G44" s="12">
        <f>Dados!O45</f>
        <v>4.2126691075643485E-3</v>
      </c>
      <c r="H44" s="12">
        <f>Dados!Q45</f>
        <v>2.9902605948934902E-3</v>
      </c>
      <c r="I44" s="12">
        <f>Dados!S45</f>
        <v>7.5996472926724845E-3</v>
      </c>
      <c r="J44" s="43">
        <f t="shared" si="1"/>
        <v>-5.9721262043916918E-4</v>
      </c>
    </row>
    <row r="45" spans="3:10" x14ac:dyDescent="0.25">
      <c r="C45" s="12">
        <f>Dados!C46</f>
        <v>4.4999999999999485E-3</v>
      </c>
      <c r="D45" s="12">
        <f>Dados!G46</f>
        <v>1.4992503748125774E-3</v>
      </c>
      <c r="E45" s="12">
        <f>Dados!K46</f>
        <v>2.0807243630560635E-4</v>
      </c>
      <c r="F45" s="12">
        <f>Dados!M46</f>
        <v>-3.757029280589963E-4</v>
      </c>
      <c r="G45" s="12">
        <f>Dados!O46</f>
        <v>2.5338907893068807E-4</v>
      </c>
      <c r="H45" s="12">
        <f>Dados!Q46</f>
        <v>-3.3942549610355144E-4</v>
      </c>
      <c r="I45" s="12">
        <f>Dados!S46</f>
        <v>7.6090745259160819E-3</v>
      </c>
      <c r="J45" s="43">
        <f t="shared" si="1"/>
        <v>2.3484806850794905E-3</v>
      </c>
    </row>
    <row r="46" spans="3:10" x14ac:dyDescent="0.25">
      <c r="C46" s="12">
        <f>Dados!C47</f>
        <v>9.7560975609756184E-3</v>
      </c>
      <c r="D46" s="12">
        <f>Dados!G47</f>
        <v>-7.4850299401196807E-4</v>
      </c>
      <c r="E46" s="12">
        <f>Dados!K47</f>
        <v>2.0899672862073615E-4</v>
      </c>
      <c r="F46" s="12">
        <f>Dados!M47</f>
        <v>-2.5217928977582238E-3</v>
      </c>
      <c r="G46" s="12">
        <f>Dados!O47</f>
        <v>-4.644289634789911E-3</v>
      </c>
      <c r="H46" s="12">
        <f>Dados!Q47</f>
        <v>-3.9029683562027406E-3</v>
      </c>
      <c r="I46" s="12">
        <f>Dados!S47</f>
        <v>-1.4786736834357717E-2</v>
      </c>
      <c r="J46" s="43">
        <f t="shared" si="1"/>
        <v>3.7149501341237072E-4</v>
      </c>
    </row>
    <row r="47" spans="3:10" x14ac:dyDescent="0.25">
      <c r="C47" s="12">
        <f>Dados!C48</f>
        <v>-1.8732130533374303E-3</v>
      </c>
      <c r="D47" s="12">
        <f>Dados!G48</f>
        <v>2.9962546816479918E-3</v>
      </c>
      <c r="E47" s="12">
        <f>Dados!K48</f>
        <v>2.0895305811508003E-4</v>
      </c>
      <c r="F47" s="12">
        <f>Dados!M48</f>
        <v>3.9137991807762784E-3</v>
      </c>
      <c r="G47" s="12">
        <f>Dados!O48</f>
        <v>6.6737363025803909E-3</v>
      </c>
      <c r="H47" s="12">
        <f>Dados!Q48</f>
        <v>3.9112329344790364E-3</v>
      </c>
      <c r="I47" s="12">
        <f>Dados!S48</f>
        <v>2.0096222806598174E-2</v>
      </c>
      <c r="J47" s="43">
        <f t="shared" si="1"/>
        <v>3.0204422354300209E-3</v>
      </c>
    </row>
    <row r="48" spans="3:10" x14ac:dyDescent="0.25">
      <c r="C48" s="12">
        <f>Dados!C49</f>
        <v>-2.0742789411298812E-3</v>
      </c>
      <c r="D48" s="12">
        <f>Dados!G49</f>
        <v>2.2404779686333587E-3</v>
      </c>
      <c r="E48" s="12">
        <f>Dados!K49</f>
        <v>2.0890940585593931E-4</v>
      </c>
      <c r="F48" s="12">
        <f>Dados!M49</f>
        <v>5.4482716871473436E-4</v>
      </c>
      <c r="G48" s="12">
        <f>Dados!O49</f>
        <v>7.4441338820441239E-4</v>
      </c>
      <c r="H48" s="12">
        <f>Dados!Q49</f>
        <v>1.0781369233892057E-3</v>
      </c>
      <c r="I48" s="12">
        <f>Dados!S49</f>
        <v>5.1118304454176311E-3</v>
      </c>
      <c r="J48" s="43">
        <f t="shared" si="1"/>
        <v>6.8984696199485556E-4</v>
      </c>
    </row>
    <row r="49" spans="3:10" x14ac:dyDescent="0.25">
      <c r="C49" s="12">
        <f>Dados!C50</f>
        <v>1.1877660100960696E-3</v>
      </c>
      <c r="D49" s="12">
        <f>Dados!G50</f>
        <v>-2.6080476900148808E-3</v>
      </c>
      <c r="E49" s="12">
        <f>Dados!K50</f>
        <v>2.0789880066551802E-4</v>
      </c>
      <c r="F49" s="12">
        <f>Dados!M50</f>
        <v>2.2991287512108549E-4</v>
      </c>
      <c r="G49" s="12">
        <f>Dados!O50</f>
        <v>2.5263157894728216E-4</v>
      </c>
      <c r="H49" s="12">
        <f>Dados!Q50</f>
        <v>1.1189358919660997E-4</v>
      </c>
      <c r="I49" s="12">
        <f>Dados!S50</f>
        <v>-2.3243274751537646E-3</v>
      </c>
      <c r="J49" s="43">
        <f t="shared" si="1"/>
        <v>-4.9987036940069571E-4</v>
      </c>
    </row>
    <row r="50" spans="3:10" x14ac:dyDescent="0.25">
      <c r="C50" s="12">
        <f>Dados!C51</f>
        <v>-3.7073652990608053E-2</v>
      </c>
      <c r="D50" s="12">
        <f>Dados!G51</f>
        <v>0</v>
      </c>
      <c r="E50" s="12">
        <f>Dados!K51</f>
        <v>2.0882235791375159E-4</v>
      </c>
      <c r="F50" s="12">
        <f>Dados!M51</f>
        <v>-6.7748218584795517E-4</v>
      </c>
      <c r="G50" s="12">
        <f>Dados!O51</f>
        <v>-1.6978166919233706E-3</v>
      </c>
      <c r="H50" s="12">
        <f>Dados!Q51</f>
        <v>-3.6011719542117238E-4</v>
      </c>
      <c r="I50" s="12">
        <f>Dados!S51</f>
        <v>-4.7763374109913714E-3</v>
      </c>
      <c r="J50" s="43">
        <f t="shared" si="1"/>
        <v>-9.8531819505693619E-3</v>
      </c>
    </row>
    <row r="51" spans="3:10" x14ac:dyDescent="0.25">
      <c r="C51" s="12">
        <f>Dados!C52</f>
        <v>3.2854209445585258E-3</v>
      </c>
      <c r="D51" s="12">
        <f>Dados!G52</f>
        <v>-3.7355248412407338E-4</v>
      </c>
      <c r="E51" s="12">
        <f>Dados!K52</f>
        <v>2.0877876024094633E-4</v>
      </c>
      <c r="F51" s="12">
        <f>Dados!M52</f>
        <v>1.1500792949408201E-3</v>
      </c>
      <c r="G51" s="12">
        <f>Dados!O52</f>
        <v>2.7126934375307776E-3</v>
      </c>
      <c r="H51" s="12">
        <f>Dados!Q52</f>
        <v>5.8408967700196435E-4</v>
      </c>
      <c r="I51" s="12">
        <f>Dados!S52</f>
        <v>1.394280514563917E-4</v>
      </c>
      <c r="J51" s="43">
        <f t="shared" si="1"/>
        <v>1.0758128920796142E-3</v>
      </c>
    </row>
    <row r="52" spans="3:10" x14ac:dyDescent="0.25">
      <c r="C52" s="12">
        <f>Dados!C53</f>
        <v>9.9263200982397937E-3</v>
      </c>
      <c r="D52" s="12">
        <f>Dados!G53</f>
        <v>2.2421524663676085E-3</v>
      </c>
      <c r="E52" s="12">
        <f>Dados!K53</f>
        <v>2.087351807684712E-4</v>
      </c>
      <c r="F52" s="12">
        <f>Dados!M53</f>
        <v>1.136665941135151E-3</v>
      </c>
      <c r="G52" s="12">
        <f>Dados!O53</f>
        <v>1.2335295766749965E-3</v>
      </c>
      <c r="H52" s="12">
        <f>Dados!Q53</f>
        <v>5.8724421669298366E-4</v>
      </c>
      <c r="I52" s="12">
        <f>Dados!S53</f>
        <v>1.2561449849585404E-2</v>
      </c>
      <c r="J52" s="43">
        <f t="shared" si="1"/>
        <v>4.4842366380084325E-3</v>
      </c>
    </row>
    <row r="53" spans="3:10" x14ac:dyDescent="0.25">
      <c r="C53" s="12">
        <f>Dados!C54</f>
        <v>-1.9150876481913048E-2</v>
      </c>
      <c r="D53" s="12">
        <f>Dados!G54</f>
        <v>0</v>
      </c>
      <c r="E53" s="12">
        <f>Dados!K54</f>
        <v>2.0869161948566806E-4</v>
      </c>
      <c r="F53" s="12">
        <f>Dados!M54</f>
        <v>2.6814184945405106E-3</v>
      </c>
      <c r="G53" s="12">
        <f>Dados!O54</f>
        <v>3.6960295682364475E-3</v>
      </c>
      <c r="H53" s="12">
        <f>Dados!Q54</f>
        <v>2.0192139737991166E-3</v>
      </c>
      <c r="I53" s="12">
        <f>Dados!S54</f>
        <v>5.1158678859726248E-3</v>
      </c>
      <c r="J53" s="43">
        <f t="shared" si="1"/>
        <v>-3.8439218892116541E-3</v>
      </c>
    </row>
    <row r="54" spans="3:10" x14ac:dyDescent="0.25">
      <c r="C54" s="12">
        <f>Dados!C55</f>
        <v>-6.7148760330577595E-3</v>
      </c>
      <c r="D54" s="12">
        <f>Dados!G55</f>
        <v>3.7285607755399575E-4</v>
      </c>
      <c r="E54" s="12">
        <f>Dados!K55</f>
        <v>2.086480763805465E-4</v>
      </c>
      <c r="F54" s="12">
        <f>Dados!M55</f>
        <v>2.2887705688212634E-4</v>
      </c>
      <c r="G54" s="12">
        <f>Dados!O55</f>
        <v>7.3927355911407311E-4</v>
      </c>
      <c r="H54" s="12">
        <f>Dados!Q55</f>
        <v>-1.7745826767261441E-3</v>
      </c>
      <c r="I54" s="12">
        <f>Dados!S55</f>
        <v>-4.7870346339070613E-3</v>
      </c>
      <c r="J54" s="43">
        <f t="shared" si="1"/>
        <v>-1.927686673441076E-3</v>
      </c>
    </row>
    <row r="55" spans="3:10" x14ac:dyDescent="0.25">
      <c r="C55" s="12">
        <f>Dados!C56</f>
        <v>1.4040561622464809E-2</v>
      </c>
      <c r="D55" s="12">
        <f>Dados!G56</f>
        <v>7.4543421543049604E-4</v>
      </c>
      <c r="E55" s="12">
        <f>Dados!K56</f>
        <v>2.0957031325452569E-4</v>
      </c>
      <c r="F55" s="12">
        <f>Dados!M56</f>
        <v>-1.2886442739634685E-3</v>
      </c>
      <c r="G55" s="12">
        <f>Dados!O56</f>
        <v>-2.1883058052826199E-3</v>
      </c>
      <c r="H55" s="12">
        <f>Dados!Q56</f>
        <v>-1.7707522029625222E-3</v>
      </c>
      <c r="I55" s="12">
        <f>Dados!S56</f>
        <v>2.6151082263625725E-3</v>
      </c>
      <c r="J55" s="43">
        <f t="shared" si="1"/>
        <v>3.8020502955581795E-3</v>
      </c>
    </row>
    <row r="56" spans="3:10" x14ac:dyDescent="0.25">
      <c r="C56" s="12">
        <f>Dados!C57</f>
        <v>5.9487179487178743E-3</v>
      </c>
      <c r="D56" s="12">
        <f>Dados!G57</f>
        <v>1.4897579143389184E-3</v>
      </c>
      <c r="E56" s="12">
        <f>Dados!K57</f>
        <v>2.0856084328091384E-4</v>
      </c>
      <c r="F56" s="12">
        <f>Dados!M57</f>
        <v>3.2679738562091387E-3</v>
      </c>
      <c r="G56" s="12">
        <f>Dados!O57</f>
        <v>3.6738000782254865E-3</v>
      </c>
      <c r="H56" s="12">
        <f>Dados!Q57</f>
        <v>9.4117811708405164E-4</v>
      </c>
      <c r="I56" s="12">
        <f>Dados!S57</f>
        <v>-1.025251977890973E-2</v>
      </c>
      <c r="J56" s="43">
        <f t="shared" si="1"/>
        <v>1.2643152486800477E-3</v>
      </c>
    </row>
    <row r="57" spans="3:10" x14ac:dyDescent="0.25">
      <c r="C57" s="12">
        <f>Dados!C58</f>
        <v>1.926998368678623E-2</v>
      </c>
      <c r="D57" s="12">
        <f>Dados!G58</f>
        <v>2.9750836742283848E-3</v>
      </c>
      <c r="E57" s="12">
        <f>Dados!K58</f>
        <v>2.0851735472571242E-4</v>
      </c>
      <c r="F57" s="12">
        <f>Dados!M58</f>
        <v>3.5698402586632483E-3</v>
      </c>
      <c r="G57" s="12">
        <f>Dados!O58</f>
        <v>4.6624264102099744E-3</v>
      </c>
      <c r="H57" s="12">
        <f>Dados!Q58</f>
        <v>1.9714696187442815E-3</v>
      </c>
      <c r="I57" s="12">
        <f>Dados!S58</f>
        <v>5.0662111456645231E-3</v>
      </c>
      <c r="J57" s="43">
        <f t="shared" si="1"/>
        <v>6.5966858022588164E-3</v>
      </c>
    </row>
    <row r="58" spans="3:10" x14ac:dyDescent="0.25">
      <c r="C58" s="12">
        <f>Dados!C59</f>
        <v>3.8011403421025491E-3</v>
      </c>
      <c r="D58" s="12">
        <f>Dados!G59</f>
        <v>0</v>
      </c>
      <c r="E58" s="12">
        <f>Dados!K59</f>
        <v>2.0847388430267344E-4</v>
      </c>
      <c r="F58" s="12">
        <f>Dados!M59</f>
        <v>3.8685414520802652E-3</v>
      </c>
      <c r="G58" s="12">
        <f>Dados!O59</f>
        <v>4.1697836145513367E-3</v>
      </c>
      <c r="H58" s="12">
        <f>Dados!Q59</f>
        <v>5.2434195607808931E-3</v>
      </c>
      <c r="I58" s="12">
        <f>Dados!S59</f>
        <v>1.7511621150493983E-2</v>
      </c>
      <c r="J58" s="43">
        <f t="shared" si="1"/>
        <v>3.1809677273209715E-3</v>
      </c>
    </row>
    <row r="59" spans="3:10" x14ac:dyDescent="0.25">
      <c r="C59" s="12">
        <f>Dados!C60</f>
        <v>2.2919780767314268E-3</v>
      </c>
      <c r="D59" s="12">
        <f>Dados!G60</f>
        <v>3.3370411568409697E-3</v>
      </c>
      <c r="E59" s="12">
        <f>Dados!K60</f>
        <v>2.0843043200091671E-4</v>
      </c>
      <c r="F59" s="12">
        <f>Dados!M60</f>
        <v>2.9468962143717192E-3</v>
      </c>
      <c r="G59" s="12">
        <f>Dados!O60</f>
        <v>6.1390318263965238E-3</v>
      </c>
      <c r="H59" s="12">
        <f>Dados!Q60</f>
        <v>2.4362480392021713E-3</v>
      </c>
      <c r="I59" s="12">
        <f>Dados!S60</f>
        <v>1.0036333526065144E-2</v>
      </c>
      <c r="J59" s="43">
        <f t="shared" si="1"/>
        <v>3.0873204732395406E-3</v>
      </c>
    </row>
    <row r="60" spans="3:10" x14ac:dyDescent="0.25">
      <c r="C60" s="12">
        <f>Dados!C61</f>
        <v>8.1527142573076805E-3</v>
      </c>
      <c r="D60" s="12">
        <f>Dados!G61</f>
        <v>3.6954915003695188E-3</v>
      </c>
      <c r="E60" s="12">
        <f>Dados!K61</f>
        <v>2.0935175242864368E-4</v>
      </c>
      <c r="F60" s="12">
        <f>Dados!M61</f>
        <v>1.4274838218499841E-3</v>
      </c>
      <c r="G60" s="12">
        <f>Dados!O61</f>
        <v>1.2203148137990283E-3</v>
      </c>
      <c r="H60" s="12">
        <f>Dados!Q61</f>
        <v>4.3517396572616551E-3</v>
      </c>
      <c r="I60" s="12">
        <f>Dados!S61</f>
        <v>2.621963716545217E-3</v>
      </c>
      <c r="J60" s="43">
        <f t="shared" si="1"/>
        <v>3.4090848181823172E-3</v>
      </c>
    </row>
    <row r="61" spans="3:10" x14ac:dyDescent="0.25">
      <c r="C61" s="12">
        <f>Dados!C62</f>
        <v>-3.4516765285996787E-3</v>
      </c>
      <c r="D61" s="12">
        <f>Dados!G62</f>
        <v>3.6818851251840812E-4</v>
      </c>
      <c r="E61" s="12">
        <f>Dados!K62</f>
        <v>2.0834338075714776E-4</v>
      </c>
      <c r="F61" s="12">
        <f>Dados!M62</f>
        <v>-1.5917514016915435E-3</v>
      </c>
      <c r="G61" s="12">
        <f>Dados!O62</f>
        <v>-2.6978540419879682E-3</v>
      </c>
      <c r="H61" s="12">
        <f>Dados!Q62</f>
        <v>-1.7683130706946937E-3</v>
      </c>
      <c r="I61" s="12">
        <f>Dados!S62</f>
        <v>-2.3190571517184289E-3</v>
      </c>
      <c r="J61" s="43">
        <f t="shared" si="1"/>
        <v>-1.210060109163813E-3</v>
      </c>
    </row>
    <row r="62" spans="3:10" x14ac:dyDescent="0.25">
      <c r="C62" s="12">
        <f>Dados!C63</f>
        <v>-2.9688273132112419E-3</v>
      </c>
      <c r="D62" s="12">
        <f>Dados!G63</f>
        <v>3.3124769966874634E-3</v>
      </c>
      <c r="E62" s="12">
        <f>Dados!K63</f>
        <v>2.0926433460699556E-4</v>
      </c>
      <c r="F62" s="12">
        <f>Dados!M63</f>
        <v>3.5455086258180391E-3</v>
      </c>
      <c r="G62" s="12">
        <f>Dados!O63</f>
        <v>4.1607162473908943E-3</v>
      </c>
      <c r="H62" s="12">
        <f>Dados!Q63</f>
        <v>3.4047666733427739E-3</v>
      </c>
      <c r="I62" s="12">
        <f>Dados!S63</f>
        <v>1.0067896480828509E-2</v>
      </c>
      <c r="J62" s="43">
        <f t="shared" si="1"/>
        <v>1.5715529940730944E-3</v>
      </c>
    </row>
    <row r="63" spans="3:10" x14ac:dyDescent="0.25">
      <c r="C63" s="12">
        <f>Dados!C64</f>
        <v>1.2406947890818865E-2</v>
      </c>
      <c r="D63" s="12">
        <f>Dados!G64</f>
        <v>5.5025678650035825E-3</v>
      </c>
      <c r="E63" s="12">
        <f>Dados!K64</f>
        <v>2.0825640219701569E-4</v>
      </c>
      <c r="F63" s="12">
        <f>Dados!M64</f>
        <v>1.7190686204768824E-3</v>
      </c>
      <c r="G63" s="12">
        <f>Dados!O64</f>
        <v>4.649445485251702E-3</v>
      </c>
      <c r="H63" s="12">
        <f>Dados!Q64</f>
        <v>2.9664808314404656E-3</v>
      </c>
      <c r="I63" s="12">
        <f>Dados!S64</f>
        <v>1.5108698693377276E-2</v>
      </c>
      <c r="J63" s="43">
        <f t="shared" si="1"/>
        <v>6.5156702774776141E-3</v>
      </c>
    </row>
    <row r="64" spans="3:10" x14ac:dyDescent="0.25">
      <c r="C64" s="12">
        <f>Dados!C65</f>
        <v>1.2156862745098085E-2</v>
      </c>
      <c r="D64" s="12">
        <f>Dados!G65</f>
        <v>2.1889821233127549E-3</v>
      </c>
      <c r="E64" s="12">
        <f>Dados!K65</f>
        <v>2.0917698976008481E-4</v>
      </c>
      <c r="F64" s="12">
        <f>Dados!M65</f>
        <v>5.0891789852425262E-4</v>
      </c>
      <c r="G64" s="12">
        <f>Dados!O65</f>
        <v>-2.5861951624528423E-4</v>
      </c>
      <c r="H64" s="12">
        <f>Dados!Q65</f>
        <v>-3.6370873106827961E-4</v>
      </c>
      <c r="I64" s="12">
        <f>Dados!S65</f>
        <v>5.0921970177228992E-3</v>
      </c>
      <c r="J64" s="43">
        <f t="shared" si="1"/>
        <v>4.1325720641784969E-3</v>
      </c>
    </row>
    <row r="65" spans="3:10" x14ac:dyDescent="0.25">
      <c r="C65" s="12">
        <f>Dados!C66</f>
        <v>1.5497869043008539E-3</v>
      </c>
      <c r="D65" s="12">
        <f>Dados!G66</f>
        <v>2.9122679286495146E-3</v>
      </c>
      <c r="E65" s="12">
        <f>Dados!K66</f>
        <v>2.0816949622970427E-4</v>
      </c>
      <c r="F65" s="12">
        <f>Dados!M66</f>
        <v>2.1292703700193094E-4</v>
      </c>
      <c r="G65" s="12">
        <f>Dados!O66</f>
        <v>1.2117416403440995E-3</v>
      </c>
      <c r="H65" s="12">
        <f>Dados!Q66</f>
        <v>-3.6040860037900302E-4</v>
      </c>
      <c r="I65" s="12">
        <f>Dados!S66</f>
        <v>5.0938209141453417E-3</v>
      </c>
      <c r="J65" s="43">
        <f t="shared" si="1"/>
        <v>1.8085208125554475E-3</v>
      </c>
    </row>
    <row r="66" spans="3:10" x14ac:dyDescent="0.25">
      <c r="C66" s="12">
        <f>Dados!C67</f>
        <v>-3.8684719535784229E-3</v>
      </c>
      <c r="D66" s="12">
        <f>Dados!G67</f>
        <v>1.4519056261343977E-3</v>
      </c>
      <c r="E66" s="12">
        <f>Dados!K67</f>
        <v>2.0908971779642904E-4</v>
      </c>
      <c r="F66" s="12">
        <f>Dados!M67</f>
        <v>-9.9344797407563412E-4</v>
      </c>
      <c r="G66" s="12">
        <f>Dados!O67</f>
        <v>-1.7134231747283346E-3</v>
      </c>
      <c r="H66" s="12">
        <f>Dados!Q67</f>
        <v>-3.0216563483975722E-4</v>
      </c>
      <c r="I66" s="12">
        <f>Dados!S67</f>
        <v>2.0463009699467349E-4</v>
      </c>
      <c r="J66" s="43">
        <f t="shared" si="1"/>
        <v>-6.9229397429544377E-4</v>
      </c>
    </row>
    <row r="67" spans="3:10" x14ac:dyDescent="0.25">
      <c r="C67" s="12">
        <f>Dados!C68</f>
        <v>3.5922330097086785E-3</v>
      </c>
      <c r="D67" s="12">
        <f>Dados!G68</f>
        <v>2.5371511417180415E-3</v>
      </c>
      <c r="E67" s="12">
        <f>Dados!K68</f>
        <v>2.0808266276439724E-4</v>
      </c>
      <c r="F67" s="12">
        <f>Dados!M68</f>
        <v>8.1685805611453333E-4</v>
      </c>
      <c r="G67" s="12">
        <f>Dados!O68</f>
        <v>7.2196264864943238E-4</v>
      </c>
      <c r="H67" s="12">
        <f>Dados!Q68</f>
        <v>1.0510299062660433E-3</v>
      </c>
      <c r="I67" s="12">
        <f>Dados!S68</f>
        <v>1.5003137019564683E-4</v>
      </c>
      <c r="J67" s="43">
        <f t="shared" si="1"/>
        <v>1.6819702385705072E-3</v>
      </c>
    </row>
    <row r="68" spans="3:10" x14ac:dyDescent="0.25">
      <c r="C68" s="12">
        <f>Dados!C69</f>
        <v>5.6109122569409919E-3</v>
      </c>
      <c r="D68" s="12">
        <f>Dados!G69</f>
        <v>1.0845986984815426E-3</v>
      </c>
      <c r="E68" s="12">
        <f>Dados!K69</f>
        <v>2.0900251862476793E-4</v>
      </c>
      <c r="F68" s="12">
        <f>Dados!M69</f>
        <v>1.1119128449592619E-3</v>
      </c>
      <c r="G68" s="12">
        <f>Dados!O69</f>
        <v>2.1915496025264325E-3</v>
      </c>
      <c r="H68" s="12">
        <f>Dados!Q69</f>
        <v>2.034661295801321E-3</v>
      </c>
      <c r="I68" s="12">
        <f>Dados!S69</f>
        <v>1.0125598330810615E-2</v>
      </c>
      <c r="J68" s="43">
        <f t="shared" si="1"/>
        <v>2.9682932877767689E-3</v>
      </c>
    </row>
    <row r="69" spans="3:10" x14ac:dyDescent="0.25">
      <c r="C69" s="12">
        <f>Dados!C70</f>
        <v>-4.3290043290044045E-3</v>
      </c>
      <c r="D69" s="12">
        <f>Dados!G70</f>
        <v>3.6114120621166812E-4</v>
      </c>
      <c r="E69" s="12">
        <f>Dados!K70</f>
        <v>2.0895884569971379E-4</v>
      </c>
      <c r="F69" s="12">
        <f>Dados!M70</f>
        <v>2.0086727399482029E-4</v>
      </c>
      <c r="G69" s="12">
        <f>Dados!O70</f>
        <v>2.3089983022073213E-4</v>
      </c>
      <c r="H69" s="12">
        <f>Dados!Q70</f>
        <v>-3.5611316180550467E-4</v>
      </c>
      <c r="I69" s="12">
        <f>Dados!S70</f>
        <v>-2.3153304577334666E-3</v>
      </c>
      <c r="J69" s="43">
        <f t="shared" si="1"/>
        <v>-1.1377211897395433E-3</v>
      </c>
    </row>
    <row r="70" spans="3:10" x14ac:dyDescent="0.25">
      <c r="C70" s="12">
        <f>Dados!C71</f>
        <v>7.6328502415459187E-3</v>
      </c>
      <c r="D70" s="12">
        <f>Dados!G71</f>
        <v>2.888086642599319E-3</v>
      </c>
      <c r="E70" s="12">
        <f>Dados!K71</f>
        <v>2.0891519102272937E-4</v>
      </c>
      <c r="F70" s="12">
        <f>Dados!M71</f>
        <v>2.6107501476668737E-3</v>
      </c>
      <c r="G70" s="12">
        <f>Dados!O71</f>
        <v>4.1416582928222034E-3</v>
      </c>
      <c r="H70" s="12">
        <f>Dados!Q71</f>
        <v>3.8569833320771796E-3</v>
      </c>
      <c r="I70" s="12">
        <f>Dados!S71</f>
        <v>1.0067658998646811E-2</v>
      </c>
      <c r="J70" s="43">
        <f t="shared" ref="J70:J133" si="2">C70*$C$3+D70*$D$3+E70*$E$3+F70*$F$3+G70*$G$3+H70*$H$3+I70*$I$3</f>
        <v>4.1138405074900297E-3</v>
      </c>
    </row>
    <row r="71" spans="3:10" x14ac:dyDescent="0.25">
      <c r="C71" s="12">
        <f>Dados!C72</f>
        <v>-1.0163965864416591E-2</v>
      </c>
      <c r="D71" s="12">
        <f>Dados!G72</f>
        <v>5.0395968322534124E-3</v>
      </c>
      <c r="E71" s="12">
        <f>Dados!K72</f>
        <v>2.0887155458182427E-4</v>
      </c>
      <c r="F71" s="12">
        <f>Dados!M72</f>
        <v>-1.2843020584181186E-3</v>
      </c>
      <c r="G71" s="12">
        <f>Dados!O72</f>
        <v>-2.6775934114974254E-3</v>
      </c>
      <c r="H71" s="12">
        <f>Dados!Q72</f>
        <v>1.0407283050801741E-3</v>
      </c>
      <c r="I71" s="12">
        <f>Dados!S72</f>
        <v>7.5826590214886913E-3</v>
      </c>
      <c r="J71" s="43">
        <f t="shared" si="2"/>
        <v>-7.2792423066712062E-4</v>
      </c>
    </row>
    <row r="72" spans="3:10" x14ac:dyDescent="0.25">
      <c r="C72" s="12">
        <f>Dados!C73</f>
        <v>1.0074590719751919E-2</v>
      </c>
      <c r="D72" s="12">
        <f>Dados!G73</f>
        <v>1.4326647564470996E-3</v>
      </c>
      <c r="E72" s="12">
        <f>Dados!K73</f>
        <v>1.8958112195455179E-4</v>
      </c>
      <c r="F72" s="12">
        <f>Dados!M73</f>
        <v>8.0224628961089728E-4</v>
      </c>
      <c r="G72" s="12">
        <f>Dados!O73</f>
        <v>3.6339475789501918E-3</v>
      </c>
      <c r="H72" s="12">
        <f>Dados!Q73</f>
        <v>4.3187930558443721E-3</v>
      </c>
      <c r="I72" s="12">
        <f>Dados!S73</f>
        <v>1.7590745911447936E-2</v>
      </c>
      <c r="J72" s="43">
        <f t="shared" si="2"/>
        <v>5.0561575546759331E-3</v>
      </c>
    </row>
    <row r="73" spans="3:10" x14ac:dyDescent="0.25">
      <c r="C73" s="12">
        <f>Dados!C74</f>
        <v>3.4525750455547399E-3</v>
      </c>
      <c r="D73" s="12">
        <f>Dados!G74</f>
        <v>2.1459227467810482E-3</v>
      </c>
      <c r="E73" s="12">
        <f>Dados!K74</f>
        <v>1.8954518776537199E-4</v>
      </c>
      <c r="F73" s="12">
        <f>Dados!M74</f>
        <v>8.1339148886017121E-4</v>
      </c>
      <c r="G73" s="12">
        <f>Dados!O74</f>
        <v>2.661550724833539E-3</v>
      </c>
      <c r="H73" s="12">
        <f>Dados!Q74</f>
        <v>-3.0885567276239811E-4</v>
      </c>
      <c r="I73" s="12">
        <f>Dados!S74</f>
        <v>1.262200619340681E-2</v>
      </c>
      <c r="J73" s="43">
        <f t="shared" si="2"/>
        <v>2.9848436962375937E-3</v>
      </c>
    </row>
    <row r="74" spans="3:10" x14ac:dyDescent="0.25">
      <c r="C74" s="12">
        <f>Dados!C75</f>
        <v>3.8229953168311681E-4</v>
      </c>
      <c r="D74" s="12">
        <f>Dados!G75</f>
        <v>0</v>
      </c>
      <c r="E74" s="12">
        <f>Dados!K75</f>
        <v>1.9047124317106423E-4</v>
      </c>
      <c r="F74" s="12">
        <f>Dados!M75</f>
        <v>8.0095171910143925E-4</v>
      </c>
      <c r="G74" s="12">
        <f>Dados!O75</f>
        <v>2.1694019996227887E-3</v>
      </c>
      <c r="H74" s="12">
        <f>Dados!Q75</f>
        <v>1.5040146666893683E-3</v>
      </c>
      <c r="I74" s="12">
        <f>Dados!S75</f>
        <v>1.2580807494290358E-2</v>
      </c>
      <c r="J74" s="43">
        <f t="shared" si="2"/>
        <v>1.6277372052634132E-3</v>
      </c>
    </row>
    <row r="75" spans="3:10" x14ac:dyDescent="0.25">
      <c r="C75" s="12">
        <f>Dados!C76</f>
        <v>-3.057227476832014E-3</v>
      </c>
      <c r="D75" s="12">
        <f>Dados!G76</f>
        <v>4.282655246252709E-3</v>
      </c>
      <c r="E75" s="12">
        <f>Dados!K76</f>
        <v>1.8947317800366292E-4</v>
      </c>
      <c r="F75" s="12">
        <f>Dados!M76</f>
        <v>-3.6602445655372629E-3</v>
      </c>
      <c r="G75" s="12">
        <f>Dados!O76</f>
        <v>-4.1277310924370259E-3</v>
      </c>
      <c r="H75" s="12">
        <f>Dados!Q76</f>
        <v>-4.5425576633626452E-3</v>
      </c>
      <c r="I75" s="12">
        <f>Dados!S76</f>
        <v>-7.2508091852079293E-3</v>
      </c>
      <c r="J75" s="43">
        <f t="shared" si="2"/>
        <v>-7.7465513200822289E-4</v>
      </c>
    </row>
    <row r="76" spans="3:10" x14ac:dyDescent="0.25">
      <c r="C76" s="12">
        <f>Dados!C77</f>
        <v>9.199808337326365E-3</v>
      </c>
      <c r="D76" s="12">
        <f>Dados!G77</f>
        <v>4.6197583511016216E-3</v>
      </c>
      <c r="E76" s="12">
        <f>Dados!K77</f>
        <v>1.8943728471954024E-4</v>
      </c>
      <c r="F76" s="12">
        <f>Dados!M77</f>
        <v>-3.898128898127684E-4</v>
      </c>
      <c r="G76" s="12">
        <f>Dados!O77</f>
        <v>-1.2150996381703472E-3</v>
      </c>
      <c r="H76" s="12">
        <f>Dados!Q77</f>
        <v>-8.2071051054322108E-4</v>
      </c>
      <c r="I76" s="12">
        <f>Dados!S77</f>
        <v>-4.7878826776200922E-3</v>
      </c>
      <c r="J76" s="43">
        <f t="shared" si="2"/>
        <v>2.9114246259438151E-3</v>
      </c>
    </row>
    <row r="77" spans="3:10" x14ac:dyDescent="0.25">
      <c r="C77" s="12">
        <f>Dados!C78</f>
        <v>-1.8136929066565388E-2</v>
      </c>
      <c r="D77" s="12">
        <f>Dados!G78</f>
        <v>2.1223912274495049E-3</v>
      </c>
      <c r="E77" s="12">
        <f>Dados!K78</f>
        <v>1.9036283348339289E-4</v>
      </c>
      <c r="F77" s="12">
        <f>Dados!M78</f>
        <v>-3.7814778488121092E-4</v>
      </c>
      <c r="G77" s="12">
        <f>Dados!O78</f>
        <v>-7.2994674092297096E-4</v>
      </c>
      <c r="H77" s="12">
        <f>Dados!Q78</f>
        <v>1.1928822420732565E-3</v>
      </c>
      <c r="I77" s="12">
        <f>Dados!S78</f>
        <v>-4.636795129752902E-3</v>
      </c>
      <c r="J77" s="43">
        <f t="shared" si="2"/>
        <v>-4.4831997968015408E-3</v>
      </c>
    </row>
    <row r="78" spans="3:10" x14ac:dyDescent="0.25">
      <c r="C78" s="12">
        <f>Dados!C79</f>
        <v>8.1237911025144882E-3</v>
      </c>
      <c r="D78" s="12">
        <f>Dados!G79</f>
        <v>-1.411930815390039E-3</v>
      </c>
      <c r="E78" s="12">
        <f>Dados!K79</f>
        <v>1.8936535690561307E-4</v>
      </c>
      <c r="F78" s="12">
        <f>Dados!M79</f>
        <v>-3.9247674102445007E-3</v>
      </c>
      <c r="G78" s="12">
        <f>Dados!O79</f>
        <v>-7.9405876305395084E-3</v>
      </c>
      <c r="H78" s="12">
        <f>Dados!Q79</f>
        <v>-3.9896921605273583E-3</v>
      </c>
      <c r="I78" s="12">
        <f>Dados!S79</f>
        <v>-2.8967572645696382E-2</v>
      </c>
      <c r="J78" s="43">
        <f t="shared" si="2"/>
        <v>-1.9560413487707934E-3</v>
      </c>
    </row>
    <row r="79" spans="3:10" x14ac:dyDescent="0.25">
      <c r="C79" s="12">
        <f>Dados!C80</f>
        <v>-1.7171910974673743E-2</v>
      </c>
      <c r="D79" s="12">
        <f>Dados!G80</f>
        <v>-3.5348179568750471E-4</v>
      </c>
      <c r="E79" s="12">
        <f>Dados!K80</f>
        <v>1.9029056793096188E-4</v>
      </c>
      <c r="F79" s="12">
        <f>Dados!M80</f>
        <v>-6.7648559797772734E-4</v>
      </c>
      <c r="G79" s="12">
        <f>Dados!O80</f>
        <v>-1.1999400029998331E-3</v>
      </c>
      <c r="H79" s="12">
        <f>Dados!Q80</f>
        <v>-3.4519883110883942E-4</v>
      </c>
      <c r="I79" s="12">
        <f>Dados!S80</f>
        <v>-9.6614489504517342E-3</v>
      </c>
      <c r="J79" s="43">
        <f t="shared" si="2"/>
        <v>-5.4103999175561801E-3</v>
      </c>
    </row>
    <row r="80" spans="3:10" x14ac:dyDescent="0.25">
      <c r="C80" s="12">
        <f>Dados!C81</f>
        <v>-7.8086871644700295E-4</v>
      </c>
      <c r="D80" s="12">
        <f>Dados!G81</f>
        <v>-1.0608203677510142E-3</v>
      </c>
      <c r="E80" s="12">
        <f>Dados!K81</f>
        <v>1.8929348369178811E-4</v>
      </c>
      <c r="F80" s="12">
        <f>Dados!M81</f>
        <v>1.6982969525665137E-3</v>
      </c>
      <c r="G80" s="12">
        <f>Dados!O81</f>
        <v>1.6792038116562047E-3</v>
      </c>
      <c r="H80" s="12">
        <f>Dados!Q81</f>
        <v>1.0462110747937459E-3</v>
      </c>
      <c r="I80" s="12">
        <f>Dados!S81</f>
        <v>-4.7633164000915329E-3</v>
      </c>
      <c r="J80" s="43">
        <f t="shared" si="2"/>
        <v>-7.1204548478550071E-4</v>
      </c>
    </row>
    <row r="81" spans="3:10" x14ac:dyDescent="0.25">
      <c r="C81" s="12">
        <f>Dados!C82</f>
        <v>1.7583276350492394E-3</v>
      </c>
      <c r="D81" s="12">
        <f>Dados!G82</f>
        <v>1.7699115044247371E-3</v>
      </c>
      <c r="E81" s="12">
        <f>Dados!K82</f>
        <v>1.9021835722421443E-4</v>
      </c>
      <c r="F81" s="12">
        <f>Dados!M82</f>
        <v>-2.1340921216432829E-3</v>
      </c>
      <c r="G81" s="12">
        <f>Dados!O82</f>
        <v>-3.5981028185138042E-3</v>
      </c>
      <c r="H81" s="12">
        <f>Dados!Q82</f>
        <v>-8.0945387479081088E-4</v>
      </c>
      <c r="I81" s="12">
        <f>Dados!S82</f>
        <v>-4.7590357367705005E-3</v>
      </c>
      <c r="J81" s="43">
        <f t="shared" si="2"/>
        <v>1.0341143650732798E-4</v>
      </c>
    </row>
    <row r="82" spans="3:10" x14ac:dyDescent="0.25">
      <c r="C82" s="12">
        <f>Dados!C83</f>
        <v>-5.3632374451486609E-3</v>
      </c>
      <c r="D82" s="12">
        <f>Dados!G83</f>
        <v>2.8268551236749762E-3</v>
      </c>
      <c r="E82" s="12">
        <f>Dados!K83</f>
        <v>1.9018218108213247E-4</v>
      </c>
      <c r="F82" s="12">
        <f>Dados!M83</f>
        <v>8.0793679082757919E-4</v>
      </c>
      <c r="G82" s="12">
        <f>Dados!O83</f>
        <v>1.2036986376320336E-3</v>
      </c>
      <c r="H82" s="12">
        <f>Dados!Q83</f>
        <v>-4.0334571855371593E-4</v>
      </c>
      <c r="I82" s="12">
        <f>Dados!S83</f>
        <v>-1.9045546063014562E-3</v>
      </c>
      <c r="J82" s="43">
        <f t="shared" si="2"/>
        <v>-6.4712652291072366E-4</v>
      </c>
    </row>
    <row r="83" spans="3:10" x14ac:dyDescent="0.25">
      <c r="C83" s="12">
        <f>Dados!C84</f>
        <v>-3.9215686274518546E-4</v>
      </c>
      <c r="D83" s="12">
        <f>Dados!G84</f>
        <v>4.9330514446792595E-3</v>
      </c>
      <c r="E83" s="12">
        <f>Dados!K84</f>
        <v>1.8918568527004354E-4</v>
      </c>
      <c r="F83" s="12">
        <f>Dados!M84</f>
        <v>5.1048876331116766E-4</v>
      </c>
      <c r="G83" s="12">
        <f>Dados!O84</f>
        <v>2.6504180556312651E-3</v>
      </c>
      <c r="H83" s="12">
        <f>Dados!Q84</f>
        <v>2.5304768581051462E-3</v>
      </c>
      <c r="I83" s="12">
        <f>Dados!S84</f>
        <v>5.1929996728818928E-3</v>
      </c>
      <c r="J83" s="43">
        <f t="shared" si="2"/>
        <v>1.9763211239158473E-3</v>
      </c>
    </row>
    <row r="84" spans="3:10" x14ac:dyDescent="0.25">
      <c r="C84" s="12">
        <f>Dados!C85</f>
        <v>1.5103962338171906E-2</v>
      </c>
      <c r="D84" s="12">
        <f>Dados!G85</f>
        <v>2.4544179523142695E-3</v>
      </c>
      <c r="E84" s="12">
        <f>Dados!K85</f>
        <v>3.8406071231733563E-4</v>
      </c>
      <c r="F84" s="12">
        <f>Dados!M85</f>
        <v>-2.4918126156913134E-3</v>
      </c>
      <c r="G84" s="12">
        <f>Dados!O85</f>
        <v>-3.3519553072625108E-3</v>
      </c>
      <c r="H84" s="12">
        <f>Dados!Q85</f>
        <v>-2.3262556493562903E-3</v>
      </c>
      <c r="I84" s="12">
        <f>Dados!S85</f>
        <v>-9.2882615357496867E-3</v>
      </c>
      <c r="J84" s="43">
        <f t="shared" si="2"/>
        <v>3.2407916020155249E-3</v>
      </c>
    </row>
    <row r="85" spans="3:10" x14ac:dyDescent="0.25">
      <c r="C85" s="12">
        <f>Dados!C86</f>
        <v>1.0628019323671412E-2</v>
      </c>
      <c r="D85" s="12">
        <f>Dados!G86</f>
        <v>4.5470444211261896E-3</v>
      </c>
      <c r="E85" s="12">
        <f>Dados!K86</f>
        <v>1.8619793416263519E-4</v>
      </c>
      <c r="F85" s="12">
        <f>Dados!M86</f>
        <v>-1.534508600385398E-3</v>
      </c>
      <c r="G85" s="12">
        <f>Dados!O86</f>
        <v>-3.5819752816362849E-3</v>
      </c>
      <c r="H85" s="12">
        <f>Dados!Q86</f>
        <v>-1.1624209810148223E-3</v>
      </c>
      <c r="I85" s="12">
        <f>Dados!S86</f>
        <v>-7.0965181210992379E-3</v>
      </c>
      <c r="J85" s="43">
        <f t="shared" si="2"/>
        <v>2.7817759761746383E-3</v>
      </c>
    </row>
    <row r="86" spans="3:10" x14ac:dyDescent="0.25">
      <c r="C86" s="12">
        <f>Dados!C87</f>
        <v>-3.3460803059273125E-3</v>
      </c>
      <c r="D86" s="12">
        <f>Dados!G87</f>
        <v>3.4818941504188849E-4</v>
      </c>
      <c r="E86" s="12">
        <f>Dados!K87</f>
        <v>1.9000168890404012E-4</v>
      </c>
      <c r="F86" s="12">
        <f>Dados!M87</f>
        <v>-7.1482183065962879E-5</v>
      </c>
      <c r="G86" s="12">
        <f>Dados!O87</f>
        <v>2.4697456162003917E-4</v>
      </c>
      <c r="H86" s="12">
        <f>Dados!Q87</f>
        <v>4.8946955875850406E-4</v>
      </c>
      <c r="I86" s="12">
        <f>Dados!S87</f>
        <v>2.9843339697155358E-3</v>
      </c>
      <c r="J86" s="43">
        <f t="shared" si="2"/>
        <v>-3.6934136291658646E-4</v>
      </c>
    </row>
    <row r="87" spans="3:10" x14ac:dyDescent="0.25">
      <c r="C87" s="12">
        <f>Dados!C88</f>
        <v>-7.7697841726619421E-3</v>
      </c>
      <c r="D87" s="12">
        <f>Dados!G88</f>
        <v>3.4806822137145588E-4</v>
      </c>
      <c r="E87" s="12">
        <f>Dados!K88</f>
        <v>1.8900617292239019E-4</v>
      </c>
      <c r="F87" s="12">
        <f>Dados!M88</f>
        <v>1.3940022161060828E-3</v>
      </c>
      <c r="G87" s="12">
        <f>Dados!O88</f>
        <v>1.6872427983538607E-3</v>
      </c>
      <c r="H87" s="12">
        <f>Dados!Q88</f>
        <v>1.6729616553081694E-3</v>
      </c>
      <c r="I87" s="12">
        <f>Dados!S88</f>
        <v>2.7967895329978898E-3</v>
      </c>
      <c r="J87" s="43">
        <f t="shared" si="2"/>
        <v>-1.3503239028107294E-3</v>
      </c>
    </row>
    <row r="88" spans="3:10" x14ac:dyDescent="0.25">
      <c r="C88" s="12">
        <f>Dados!C89</f>
        <v>2.3201856148493682E-3</v>
      </c>
      <c r="D88" s="12">
        <f>Dados!G89</f>
        <v>1.0438413361169019E-3</v>
      </c>
      <c r="E88" s="12">
        <f>Dados!K89</f>
        <v>1.8992969723474751E-4</v>
      </c>
      <c r="F88" s="12">
        <f>Dados!M89</f>
        <v>-5.5801446792309584E-3</v>
      </c>
      <c r="G88" s="12">
        <f>Dados!O89</f>
        <v>-1.0667871766429693E-2</v>
      </c>
      <c r="H88" s="12">
        <f>Dados!Q89</f>
        <v>-6.6328534590228694E-3</v>
      </c>
      <c r="I88" s="12">
        <f>Dados!S89</f>
        <v>-2.8801282798034622E-2</v>
      </c>
      <c r="J88" s="43">
        <f t="shared" si="2"/>
        <v>-3.0489298095344401E-3</v>
      </c>
    </row>
    <row r="89" spans="3:10" x14ac:dyDescent="0.25">
      <c r="C89" s="12">
        <f>Dados!C90</f>
        <v>6.751543209876365E-3</v>
      </c>
      <c r="D89" s="12">
        <f>Dados!G90</f>
        <v>2.4330900243310083E-3</v>
      </c>
      <c r="E89" s="12">
        <f>Dados!K90</f>
        <v>1.8989363079513488E-4</v>
      </c>
      <c r="F89" s="12">
        <f>Dados!M90</f>
        <v>1.9741801170152229E-3</v>
      </c>
      <c r="G89" s="12">
        <f>Dados!O90</f>
        <v>2.629976191794503E-3</v>
      </c>
      <c r="H89" s="12">
        <f>Dados!Q90</f>
        <v>6.9109450803361838E-4</v>
      </c>
      <c r="I89" s="12">
        <f>Dados!S90</f>
        <v>2.6811921426972418E-4</v>
      </c>
      <c r="J89" s="43">
        <f t="shared" si="2"/>
        <v>2.6429359383968063E-3</v>
      </c>
    </row>
    <row r="90" spans="3:10" x14ac:dyDescent="0.25">
      <c r="C90" s="12">
        <f>Dados!C91</f>
        <v>-2.8741138149068757E-4</v>
      </c>
      <c r="D90" s="12">
        <f>Dados!G91</f>
        <v>1.0402219140084323E-3</v>
      </c>
      <c r="E90" s="12">
        <f>Dados!K91</f>
        <v>1.8985757805012327E-4</v>
      </c>
      <c r="F90" s="12">
        <f>Dados!M91</f>
        <v>-2.0897019487963187E-3</v>
      </c>
      <c r="G90" s="12">
        <f>Dados!O91</f>
        <v>-4.0174503686115637E-3</v>
      </c>
      <c r="H90" s="12">
        <f>Dados!Q91</f>
        <v>-4.3361141270735759E-3</v>
      </c>
      <c r="I90" s="12">
        <f>Dados!S91</f>
        <v>-2.1584865200400705E-2</v>
      </c>
      <c r="J90" s="43">
        <f t="shared" si="2"/>
        <v>-2.3150716503567538E-3</v>
      </c>
    </row>
    <row r="91" spans="3:10" x14ac:dyDescent="0.25">
      <c r="C91" s="12">
        <f>Dados!C92</f>
        <v>4.4082414949688786E-3</v>
      </c>
      <c r="D91" s="12">
        <f>Dados!G92</f>
        <v>1.731901627987531E-3</v>
      </c>
      <c r="E91" s="12">
        <f>Dados!K92</f>
        <v>1.8982153899238519E-4</v>
      </c>
      <c r="F91" s="12">
        <f>Dados!M92</f>
        <v>5.7557228158766627E-3</v>
      </c>
      <c r="G91" s="12">
        <f>Dados!O92</f>
        <v>8.8574082031522838E-3</v>
      </c>
      <c r="H91" s="12">
        <f>Dados!Q92</f>
        <v>5.5593515125162973E-3</v>
      </c>
      <c r="I91" s="12">
        <f>Dados!S92</f>
        <v>2.2897351232102459E-2</v>
      </c>
      <c r="J91" s="43">
        <f t="shared" si="2"/>
        <v>4.7674581859622929E-3</v>
      </c>
    </row>
    <row r="92" spans="3:10" x14ac:dyDescent="0.25">
      <c r="C92" s="12">
        <f>Dados!C93</f>
        <v>1.812804121744005E-3</v>
      </c>
      <c r="D92" s="12">
        <f>Dados!G93</f>
        <v>5.5325034578146415E-3</v>
      </c>
      <c r="E92" s="12">
        <f>Dados!K93</f>
        <v>1.8978551361414908E-4</v>
      </c>
      <c r="F92" s="12">
        <f>Dados!M93</f>
        <v>-1.2254610350981299E-3</v>
      </c>
      <c r="G92" s="12">
        <f>Dados!O93</f>
        <v>-2.1296474403013077E-3</v>
      </c>
      <c r="H92" s="12">
        <f>Dados!Q93</f>
        <v>-2.5052077434940534E-3</v>
      </c>
      <c r="I92" s="12">
        <f>Dados!S93</f>
        <v>-1.1932450909910908E-2</v>
      </c>
      <c r="J92" s="43">
        <f t="shared" si="2"/>
        <v>4.870527139526847E-4</v>
      </c>
    </row>
    <row r="93" spans="3:10" x14ac:dyDescent="0.25">
      <c r="C93" s="12">
        <f>Dados!C94</f>
        <v>1.0476190476190528E-2</v>
      </c>
      <c r="D93" s="12">
        <f>Dados!G94</f>
        <v>2.7510316368637433E-3</v>
      </c>
      <c r="E93" s="12">
        <f>Dados!K94</f>
        <v>1.8974950190764339E-4</v>
      </c>
      <c r="F93" s="12">
        <f>Dados!M94</f>
        <v>-5.9561389924689401E-5</v>
      </c>
      <c r="G93" s="12">
        <f>Dados!O94</f>
        <v>1.1979016068404125E-3</v>
      </c>
      <c r="H93" s="12">
        <f>Dados!Q94</f>
        <v>2.3394790530617549E-4</v>
      </c>
      <c r="I93" s="12">
        <f>Dados!S94</f>
        <v>7.6682193324726367E-3</v>
      </c>
      <c r="J93" s="43">
        <f t="shared" si="2"/>
        <v>4.2503424727671664E-3</v>
      </c>
    </row>
    <row r="94" spans="3:10" x14ac:dyDescent="0.25">
      <c r="C94" s="12">
        <f>Dados!C95</f>
        <v>3.2045240339302339E-3</v>
      </c>
      <c r="D94" s="12">
        <f>Dados!G95</f>
        <v>1.0288065843622185E-3</v>
      </c>
      <c r="E94" s="12">
        <f>Dados!K95</f>
        <v>1.9067165287411925E-4</v>
      </c>
      <c r="F94" s="12">
        <f>Dados!M95</f>
        <v>2.25155464487381E-3</v>
      </c>
      <c r="G94" s="12">
        <f>Dados!O95</f>
        <v>3.589405066424689E-3</v>
      </c>
      <c r="H94" s="12">
        <f>Dados!Q95</f>
        <v>3.4327264722371353E-3</v>
      </c>
      <c r="I94" s="12">
        <f>Dados!S95</f>
        <v>2.6192094234889218E-4</v>
      </c>
      <c r="J94" s="43">
        <f t="shared" si="2"/>
        <v>1.500666751312707E-3</v>
      </c>
    </row>
    <row r="95" spans="3:10" x14ac:dyDescent="0.25">
      <c r="C95" s="12">
        <f>Dados!C96</f>
        <v>4.6035325065765242E-3</v>
      </c>
      <c r="D95" s="12">
        <f>Dados!G96</f>
        <v>4.1109969167523186E-3</v>
      </c>
      <c r="E95" s="12">
        <f>Dados!K96</f>
        <v>1.8967733777319751E-4</v>
      </c>
      <c r="F95" s="12">
        <f>Dados!M96</f>
        <v>5.1110767731277207E-4</v>
      </c>
      <c r="G95" s="12">
        <f>Dados!O96</f>
        <v>1.1921891058581657E-3</v>
      </c>
      <c r="H95" s="12">
        <f>Dados!Q96</f>
        <v>2.0601311491144081E-3</v>
      </c>
      <c r="I95" s="12">
        <f>Dados!S96</f>
        <v>-4.6213402594461606E-3</v>
      </c>
      <c r="J95" s="43">
        <f t="shared" si="2"/>
        <v>1.8926204418053707E-3</v>
      </c>
    </row>
    <row r="96" spans="3:10" x14ac:dyDescent="0.25">
      <c r="C96" s="12">
        <f>Dados!C97</f>
        <v>-1.4963059945759527E-3</v>
      </c>
      <c r="D96" s="12">
        <f>Dados!G97</f>
        <v>1.3647219379051556E-3</v>
      </c>
      <c r="E96" s="12">
        <f>Dados!K97</f>
        <v>1.8964136710342139E-4</v>
      </c>
      <c r="F96" s="12">
        <f>Dados!M97</f>
        <v>5.2272673272035775E-4</v>
      </c>
      <c r="G96" s="12">
        <f>Dados!O97</f>
        <v>7.254112945169755E-4</v>
      </c>
      <c r="H96" s="12">
        <f>Dados!Q97</f>
        <v>3.0547668730542821E-3</v>
      </c>
      <c r="I96" s="12">
        <f>Dados!S97</f>
        <v>6.1927649166715337E-3</v>
      </c>
      <c r="J96" s="43">
        <f t="shared" si="2"/>
        <v>7.1581401708217807E-4</v>
      </c>
    </row>
    <row r="97" spans="3:10" x14ac:dyDescent="0.25">
      <c r="C97" s="12">
        <f>Dados!C98</f>
        <v>-1.7795260841060312E-3</v>
      </c>
      <c r="D97" s="12">
        <f>Dados!G98</f>
        <v>3.7478705281090985E-3</v>
      </c>
      <c r="E97" s="12">
        <f>Dados!K98</f>
        <v>1.8960541007428944E-4</v>
      </c>
      <c r="F97" s="12">
        <f>Dados!M98</f>
        <v>1.9473271747134646E-3</v>
      </c>
      <c r="G97" s="12">
        <f>Dados!O98</f>
        <v>4.0484168775216656E-3</v>
      </c>
      <c r="H97" s="12">
        <f>Dados!Q98</f>
        <v>5.2417443379271234E-3</v>
      </c>
      <c r="I97" s="12">
        <f>Dados!S98</f>
        <v>2.5367618482323717E-3</v>
      </c>
      <c r="J97" s="43">
        <f t="shared" si="2"/>
        <v>1.2074856065984573E-3</v>
      </c>
    </row>
    <row r="98" spans="3:10" x14ac:dyDescent="0.25">
      <c r="C98" s="12">
        <f>Dados!C99</f>
        <v>1.5950459748546031E-3</v>
      </c>
      <c r="D98" s="12">
        <f>Dados!G99</f>
        <v>4.4127630685675268E-3</v>
      </c>
      <c r="E98" s="12">
        <f>Dados!K99</f>
        <v>1.9052688822673858E-4</v>
      </c>
      <c r="F98" s="12">
        <f>Dados!M99</f>
        <v>1.0902799175178668E-3</v>
      </c>
      <c r="G98" s="12">
        <f>Dados!O99</f>
        <v>-1.6482543488033352E-3</v>
      </c>
      <c r="H98" s="12">
        <f>Dados!Q99</f>
        <v>-1.4757769032432977E-3</v>
      </c>
      <c r="I98" s="12">
        <f>Dados!S99</f>
        <v>2.8475168807002849E-3</v>
      </c>
      <c r="J98" s="43">
        <f t="shared" si="2"/>
        <v>1.6790365805132489E-3</v>
      </c>
    </row>
    <row r="99" spans="3:10" x14ac:dyDescent="0.25">
      <c r="C99" s="12">
        <f>Dados!C100</f>
        <v>1.0304449648711911E-2</v>
      </c>
      <c r="D99" s="12">
        <f>Dados!G100</f>
        <v>4.3933761405881011E-3</v>
      </c>
      <c r="E99" s="12">
        <f>Dados!K100</f>
        <v>1.8953335547755579E-4</v>
      </c>
      <c r="F99" s="12">
        <f>Dados!M100</f>
        <v>7.9314345242309514E-4</v>
      </c>
      <c r="G99" s="12">
        <f>Dados!O100</f>
        <v>2.6060854141083389E-3</v>
      </c>
      <c r="H99" s="12">
        <f>Dados!Q100</f>
        <v>2.1676717913872157E-3</v>
      </c>
      <c r="I99" s="12">
        <f>Dados!S100</f>
        <v>2.0213379064112136E-2</v>
      </c>
      <c r="J99" s="43">
        <f t="shared" si="2"/>
        <v>6.0132629017903179E-3</v>
      </c>
    </row>
    <row r="100" spans="3:10" x14ac:dyDescent="0.25">
      <c r="C100" s="12">
        <f>Dados!C101</f>
        <v>4.2651831247102479E-3</v>
      </c>
      <c r="D100" s="12">
        <f>Dados!G101</f>
        <v>3.0282637954239799E-3</v>
      </c>
      <c r="E100" s="12">
        <f>Dados!K101</f>
        <v>1.7035628389772128E-4</v>
      </c>
      <c r="F100" s="12">
        <f>Dados!M101</f>
        <v>1.3721153050001433E-3</v>
      </c>
      <c r="G100" s="12">
        <f>Dados!O101</f>
        <v>1.1975884922634794E-3</v>
      </c>
      <c r="H100" s="12">
        <f>Dados!Q101</f>
        <v>-2.1562026423653791E-3</v>
      </c>
      <c r="I100" s="12">
        <f>Dados!S101</f>
        <v>5.2563413659598712E-3</v>
      </c>
      <c r="J100" s="43">
        <f t="shared" si="2"/>
        <v>2.5198616010252083E-3</v>
      </c>
    </row>
    <row r="101" spans="3:10" x14ac:dyDescent="0.25">
      <c r="C101" s="12">
        <f>Dados!C102</f>
        <v>-5.4473271166097792E-3</v>
      </c>
      <c r="D101" s="12">
        <f>Dados!G102</f>
        <v>3.0191211003018914E-3</v>
      </c>
      <c r="E101" s="12">
        <f>Dados!K102</f>
        <v>1.712841623391359E-4</v>
      </c>
      <c r="F101" s="12">
        <f>Dados!M102</f>
        <v>-1.2166743447087347E-3</v>
      </c>
      <c r="G101" s="12">
        <f>Dados!O102</f>
        <v>-1.1825633079149966E-3</v>
      </c>
      <c r="H101" s="12">
        <f>Dados!Q102</f>
        <v>2.2424038569335281E-4</v>
      </c>
      <c r="I101" s="12">
        <f>Dados!S102</f>
        <v>8.107126458837266E-3</v>
      </c>
      <c r="J101" s="43">
        <f t="shared" si="2"/>
        <v>1.367900597169958E-4</v>
      </c>
    </row>
    <row r="102" spans="3:10" x14ac:dyDescent="0.25">
      <c r="C102" s="12">
        <f>Dados!C103</f>
        <v>6.4054957296695303E-3</v>
      </c>
      <c r="D102" s="12">
        <f>Dados!G103</f>
        <v>2.34113712374584E-3</v>
      </c>
      <c r="E102" s="12">
        <f>Dados!K103</f>
        <v>1.7125482909907674E-4</v>
      </c>
      <c r="F102" s="12">
        <f>Dados!M103</f>
        <v>2.1288170873057233E-4</v>
      </c>
      <c r="G102" s="12">
        <f>Dados!O103</f>
        <v>-6.9404752184221152E-4</v>
      </c>
      <c r="H102" s="12">
        <f>Dados!Q103</f>
        <v>1.6984099486061499E-3</v>
      </c>
      <c r="I102" s="12">
        <f>Dados!S103</f>
        <v>3.7388514248415383E-4</v>
      </c>
      <c r="J102" s="43">
        <f t="shared" si="2"/>
        <v>2.20601842414776E-3</v>
      </c>
    </row>
    <row r="103" spans="3:10" x14ac:dyDescent="0.25">
      <c r="C103" s="12">
        <f>Dados!C104</f>
        <v>1.61424222857669E-2</v>
      </c>
      <c r="D103" s="12">
        <f>Dados!G104</f>
        <v>5.0050050050050032E-3</v>
      </c>
      <c r="E103" s="12">
        <f>Dados!K104</f>
        <v>1.7026893883231864E-4</v>
      </c>
      <c r="F103" s="12">
        <f>Dados!M104</f>
        <v>-3.7719339734191282E-3</v>
      </c>
      <c r="G103" s="12">
        <f>Dados!O104</f>
        <v>-5.8694556794813835E-3</v>
      </c>
      <c r="H103" s="12">
        <f>Dados!Q104</f>
        <v>-2.3805244614147902E-3</v>
      </c>
      <c r="I103" s="12">
        <f>Dados!S104</f>
        <v>-1.664865893353451E-2</v>
      </c>
      <c r="J103" s="43">
        <f t="shared" si="2"/>
        <v>3.0861260430410818E-3</v>
      </c>
    </row>
    <row r="104" spans="3:10" x14ac:dyDescent="0.25">
      <c r="C104" s="12">
        <f>Dados!C105</f>
        <v>5.9912854030501617E-3</v>
      </c>
      <c r="D104" s="12">
        <f>Dados!G105</f>
        <v>4.6480743691899029E-3</v>
      </c>
      <c r="E104" s="12">
        <f>Dados!K105</f>
        <v>1.7119635648255027E-4</v>
      </c>
      <c r="F104" s="12">
        <f>Dados!M105</f>
        <v>-3.7624773005114909E-3</v>
      </c>
      <c r="G104" s="12">
        <f>Dados!O105</f>
        <v>-6.3287671232876708E-3</v>
      </c>
      <c r="H104" s="12">
        <f>Dados!Q105</f>
        <v>-4.6296453664456116E-3</v>
      </c>
      <c r="I104" s="12">
        <f>Dados!S105</f>
        <v>-2.3840949768155428E-2</v>
      </c>
      <c r="J104" s="43">
        <f t="shared" si="2"/>
        <v>-3.0577283913952929E-4</v>
      </c>
    </row>
    <row r="105" spans="3:10" x14ac:dyDescent="0.25">
      <c r="C105" s="12">
        <f>Dados!C106</f>
        <v>1.8047283883793064E-4</v>
      </c>
      <c r="D105" s="12">
        <f>Dados!G106</f>
        <v>8.5922009253138754E-3</v>
      </c>
      <c r="E105" s="12">
        <f>Dados!K106</f>
        <v>1.7116705330644244E-4</v>
      </c>
      <c r="F105" s="12">
        <f>Dados!M106</f>
        <v>1.6560236370568582E-3</v>
      </c>
      <c r="G105" s="12">
        <f>Dados!O106</f>
        <v>2.1368110507595794E-3</v>
      </c>
      <c r="H105" s="12">
        <f>Dados!Q106</f>
        <v>-1.4650188335171288E-3</v>
      </c>
      <c r="I105" s="12">
        <f>Dados!S106</f>
        <v>-9.3657749240756427E-3</v>
      </c>
      <c r="J105" s="43">
        <f t="shared" si="2"/>
        <v>1.5216221696982774E-3</v>
      </c>
    </row>
    <row r="106" spans="3:10" x14ac:dyDescent="0.25">
      <c r="C106" s="12">
        <f>Dados!C107</f>
        <v>7.4882713821724511E-3</v>
      </c>
      <c r="D106" s="12">
        <f>Dados!G107</f>
        <v>8.1913499344692386E-3</v>
      </c>
      <c r="E106" s="12">
        <f>Dados!K107</f>
        <v>1.7018168328819527E-4</v>
      </c>
      <c r="F106" s="12">
        <f>Dados!M107</f>
        <v>-2.8902765388045815E-3</v>
      </c>
      <c r="G106" s="12">
        <f>Dados!O107</f>
        <v>-5.8327486828165798E-3</v>
      </c>
      <c r="H106" s="12">
        <f>Dados!Q107</f>
        <v>-4.5588235294117263E-3</v>
      </c>
      <c r="I106" s="12">
        <f>Dados!S107</f>
        <v>-1.6107363366110183E-2</v>
      </c>
      <c r="J106" s="43">
        <f t="shared" si="2"/>
        <v>1.7769486292542051E-3</v>
      </c>
    </row>
    <row r="107" spans="3:10" x14ac:dyDescent="0.25">
      <c r="C107" s="12">
        <f>Dados!C108</f>
        <v>1.0208650488045201E-2</v>
      </c>
      <c r="D107" s="12">
        <f>Dados!G108</f>
        <v>1.884952876178092E-2</v>
      </c>
      <c r="E107" s="12">
        <f>Dados!K108</f>
        <v>3.4604093798118463E-4</v>
      </c>
      <c r="F107" s="12">
        <f>Dados!M108</f>
        <v>3.5905143620573732E-3</v>
      </c>
      <c r="G107" s="12">
        <f>Dados!O108</f>
        <v>5.6870857490762816E-3</v>
      </c>
      <c r="H107" s="12">
        <f>Dados!Q108</f>
        <v>5.5141943263921078E-3</v>
      </c>
      <c r="I107" s="12">
        <f>Dados!S108</f>
        <v>6.8854316468383026E-3</v>
      </c>
      <c r="J107" s="43">
        <f t="shared" si="2"/>
        <v>8.6256088334423445E-3</v>
      </c>
    </row>
    <row r="108" spans="3:10" x14ac:dyDescent="0.25">
      <c r="C108" s="12">
        <f>Dados!C109</f>
        <v>-5.6732559170286079E-3</v>
      </c>
      <c r="D108" s="12">
        <f>Dados!G109</f>
        <v>1.0845295055821325E-2</v>
      </c>
      <c r="E108" s="12">
        <f>Dados!K109</f>
        <v>1.6722711640260179E-4</v>
      </c>
      <c r="F108" s="12">
        <f>Dados!M109</f>
        <v>1.9255226843213347E-3</v>
      </c>
      <c r="G108" s="12">
        <f>Dados!O109</f>
        <v>3.5360484314805873E-3</v>
      </c>
      <c r="H108" s="12">
        <f>Dados!Q109</f>
        <v>1.7869833807129254E-3</v>
      </c>
      <c r="I108" s="12">
        <f>Dados!S109</f>
        <v>5.3740171680012327E-3</v>
      </c>
      <c r="J108" s="43">
        <f t="shared" si="2"/>
        <v>2.2341844795671418E-3</v>
      </c>
    </row>
    <row r="109" spans="3:10" x14ac:dyDescent="0.25">
      <c r="C109" s="12">
        <f>Dados!C110</f>
        <v>-8.3801372916109118E-3</v>
      </c>
      <c r="D109" s="12">
        <f>Dados!G110</f>
        <v>9.151151782896827E-3</v>
      </c>
      <c r="E109" s="12">
        <f>Dados!K110</f>
        <v>1.7102085116804666E-4</v>
      </c>
      <c r="F109" s="12">
        <f>Dados!M110</f>
        <v>7.948276884750527E-4</v>
      </c>
      <c r="G109" s="12">
        <f>Dados!O110</f>
        <v>7.2665451005660131E-4</v>
      </c>
      <c r="H109" s="12">
        <f>Dados!Q110</f>
        <v>2.9093265574107186E-3</v>
      </c>
      <c r="I109" s="12">
        <f>Dados!S110</f>
        <v>6.0556053811660071E-3</v>
      </c>
      <c r="J109" s="43">
        <f t="shared" si="2"/>
        <v>9.2228586729415371E-4</v>
      </c>
    </row>
    <row r="110" spans="3:10" x14ac:dyDescent="0.25">
      <c r="C110" s="12"/>
      <c r="D110" s="12"/>
      <c r="E110" s="12"/>
      <c r="F110" s="12"/>
      <c r="G110" s="12"/>
      <c r="H110" s="12"/>
      <c r="I110" s="12"/>
      <c r="J110" s="43"/>
    </row>
    <row r="111" spans="3:10" x14ac:dyDescent="0.25">
      <c r="C111" s="12"/>
      <c r="D111" s="12"/>
      <c r="E111" s="12"/>
      <c r="F111" s="12"/>
      <c r="G111" s="12"/>
      <c r="H111" s="12"/>
      <c r="I111" s="12"/>
      <c r="J111" s="43"/>
    </row>
    <row r="112" spans="3:10" x14ac:dyDescent="0.25">
      <c r="C112" s="12"/>
      <c r="D112" s="12"/>
      <c r="E112" s="12"/>
      <c r="F112" s="12"/>
      <c r="G112" s="12"/>
      <c r="H112" s="12"/>
      <c r="I112" s="12"/>
      <c r="J112" s="43"/>
    </row>
    <row r="113" spans="3:10" x14ac:dyDescent="0.25">
      <c r="C113" s="12"/>
      <c r="D113" s="12"/>
      <c r="E113" s="12"/>
      <c r="F113" s="12"/>
      <c r="G113" s="12"/>
      <c r="H113" s="12"/>
      <c r="I113" s="12"/>
      <c r="J113" s="43"/>
    </row>
    <row r="114" spans="3:10" x14ac:dyDescent="0.25">
      <c r="C114" s="12"/>
      <c r="D114" s="12"/>
      <c r="E114" s="12"/>
      <c r="F114" s="12"/>
      <c r="G114" s="12"/>
      <c r="H114" s="12"/>
      <c r="I114" s="12"/>
      <c r="J114" s="43"/>
    </row>
    <row r="115" spans="3:10" x14ac:dyDescent="0.25">
      <c r="C115" s="12"/>
      <c r="D115" s="12"/>
      <c r="E115" s="12"/>
      <c r="F115" s="12"/>
      <c r="G115" s="12"/>
      <c r="H115" s="12"/>
      <c r="I115" s="12"/>
      <c r="J115" s="43"/>
    </row>
    <row r="116" spans="3:10" x14ac:dyDescent="0.25">
      <c r="C116" s="12"/>
      <c r="D116" s="12"/>
      <c r="E116" s="12"/>
      <c r="F116" s="12"/>
      <c r="G116" s="12"/>
      <c r="H116" s="12"/>
      <c r="I116" s="12"/>
      <c r="J116" s="43"/>
    </row>
    <row r="117" spans="3:10" x14ac:dyDescent="0.25">
      <c r="C117" s="12"/>
      <c r="D117" s="12"/>
      <c r="E117" s="12"/>
      <c r="F117" s="12"/>
      <c r="G117" s="12"/>
      <c r="H117" s="12"/>
      <c r="I117" s="12"/>
      <c r="J117" s="43"/>
    </row>
    <row r="118" spans="3:10" x14ac:dyDescent="0.25">
      <c r="C118" s="12"/>
      <c r="D118" s="12"/>
      <c r="E118" s="12"/>
      <c r="F118" s="12"/>
      <c r="G118" s="12"/>
      <c r="H118" s="12"/>
      <c r="I118" s="12"/>
      <c r="J118" s="43"/>
    </row>
    <row r="119" spans="3:10" x14ac:dyDescent="0.25">
      <c r="C119" s="12"/>
      <c r="D119" s="12"/>
      <c r="E119" s="12"/>
      <c r="F119" s="12"/>
      <c r="G119" s="12"/>
      <c r="H119" s="12"/>
      <c r="I119" s="12"/>
      <c r="J119" s="43"/>
    </row>
    <row r="120" spans="3:10" x14ac:dyDescent="0.25">
      <c r="C120" s="12"/>
      <c r="D120" s="12"/>
      <c r="E120" s="12"/>
      <c r="F120" s="12"/>
      <c r="G120" s="12"/>
      <c r="H120" s="12"/>
      <c r="I120" s="12"/>
      <c r="J120" s="43"/>
    </row>
    <row r="121" spans="3:10" x14ac:dyDescent="0.25">
      <c r="C121" s="12"/>
      <c r="D121" s="12"/>
      <c r="E121" s="12"/>
      <c r="F121" s="12"/>
      <c r="G121" s="12"/>
      <c r="H121" s="12"/>
      <c r="I121" s="12"/>
      <c r="J121" s="43"/>
    </row>
    <row r="122" spans="3:10" x14ac:dyDescent="0.25">
      <c r="C122" s="12"/>
      <c r="D122" s="12"/>
      <c r="E122" s="12"/>
      <c r="F122" s="12"/>
      <c r="G122" s="12"/>
      <c r="H122" s="12"/>
      <c r="I122" s="12"/>
      <c r="J122" s="43"/>
    </row>
    <row r="123" spans="3:10" x14ac:dyDescent="0.25">
      <c r="C123" s="12"/>
      <c r="D123" s="12"/>
      <c r="E123" s="12"/>
      <c r="F123" s="12"/>
      <c r="G123" s="12"/>
      <c r="H123" s="12"/>
      <c r="I123" s="12"/>
      <c r="J123" s="43"/>
    </row>
    <row r="124" spans="3:10" x14ac:dyDescent="0.25">
      <c r="C124" s="12"/>
      <c r="D124" s="12"/>
      <c r="E124" s="12"/>
      <c r="F124" s="12"/>
      <c r="G124" s="12"/>
      <c r="H124" s="12"/>
      <c r="I124" s="12"/>
      <c r="J124" s="43"/>
    </row>
    <row r="125" spans="3:10" x14ac:dyDescent="0.25">
      <c r="C125" s="12"/>
      <c r="D125" s="12"/>
      <c r="E125" s="12"/>
      <c r="F125" s="12"/>
      <c r="G125" s="12"/>
      <c r="H125" s="12"/>
      <c r="I125" s="12"/>
      <c r="J125" s="43"/>
    </row>
    <row r="126" spans="3:10" x14ac:dyDescent="0.25">
      <c r="C126" s="12"/>
      <c r="D126" s="12"/>
      <c r="E126" s="12"/>
      <c r="F126" s="12"/>
      <c r="G126" s="12"/>
      <c r="H126" s="12"/>
      <c r="I126" s="12"/>
      <c r="J126" s="43"/>
    </row>
    <row r="127" spans="3:10" x14ac:dyDescent="0.25">
      <c r="C127" s="12"/>
      <c r="D127" s="12"/>
      <c r="E127" s="12"/>
      <c r="F127" s="12"/>
      <c r="G127" s="12"/>
      <c r="H127" s="12"/>
      <c r="I127" s="12"/>
      <c r="J127" s="43"/>
    </row>
    <row r="128" spans="3:10" x14ac:dyDescent="0.25">
      <c r="C128" s="12"/>
      <c r="D128" s="12"/>
      <c r="E128" s="12"/>
      <c r="F128" s="12"/>
      <c r="G128" s="12"/>
      <c r="H128" s="12"/>
      <c r="I128" s="12"/>
      <c r="J128" s="43"/>
    </row>
    <row r="129" spans="3:10" x14ac:dyDescent="0.25">
      <c r="C129" s="12"/>
      <c r="D129" s="12"/>
      <c r="E129" s="12"/>
      <c r="F129" s="12"/>
      <c r="G129" s="12"/>
      <c r="H129" s="12"/>
      <c r="I129" s="12"/>
      <c r="J129" s="43"/>
    </row>
    <row r="130" spans="3:10" x14ac:dyDescent="0.25">
      <c r="C130" s="12"/>
      <c r="D130" s="12"/>
      <c r="E130" s="12"/>
      <c r="F130" s="12"/>
      <c r="G130" s="12"/>
      <c r="H130" s="12"/>
      <c r="I130" s="12"/>
      <c r="J130" s="43"/>
    </row>
    <row r="131" spans="3:10" x14ac:dyDescent="0.25">
      <c r="C131" s="12"/>
      <c r="D131" s="12"/>
      <c r="E131" s="12"/>
      <c r="F131" s="12"/>
      <c r="G131" s="12"/>
      <c r="H131" s="12"/>
      <c r="I131" s="12"/>
      <c r="J131" s="43"/>
    </row>
    <row r="132" spans="3:10" x14ac:dyDescent="0.25">
      <c r="C132" s="12"/>
      <c r="D132" s="12"/>
      <c r="E132" s="12"/>
      <c r="F132" s="12"/>
      <c r="G132" s="12"/>
      <c r="H132" s="12"/>
      <c r="I132" s="12"/>
      <c r="J132" s="43"/>
    </row>
    <row r="133" spans="3:10" x14ac:dyDescent="0.25">
      <c r="C133" s="12"/>
      <c r="D133" s="12"/>
      <c r="E133" s="12"/>
      <c r="F133" s="12"/>
      <c r="G133" s="12"/>
      <c r="H133" s="12"/>
      <c r="I133" s="12"/>
      <c r="J133" s="43"/>
    </row>
    <row r="134" spans="3:10" x14ac:dyDescent="0.25">
      <c r="C134" s="12"/>
      <c r="D134" s="12"/>
      <c r="E134" s="12"/>
      <c r="F134" s="12"/>
      <c r="G134" s="12"/>
      <c r="H134" s="12"/>
      <c r="I134" s="12"/>
      <c r="J134" s="43"/>
    </row>
    <row r="135" spans="3:10" x14ac:dyDescent="0.25">
      <c r="C135" s="12"/>
      <c r="D135" s="12"/>
      <c r="E135" s="12"/>
      <c r="F135" s="12"/>
      <c r="G135" s="12"/>
      <c r="H135" s="12"/>
      <c r="I135" s="12"/>
      <c r="J135" s="43"/>
    </row>
    <row r="136" spans="3:10" x14ac:dyDescent="0.25">
      <c r="C136" s="12"/>
      <c r="D136" s="12"/>
      <c r="E136" s="12"/>
      <c r="F136" s="12"/>
      <c r="G136" s="12"/>
      <c r="H136" s="12"/>
      <c r="I136" s="12"/>
      <c r="J136" s="43"/>
    </row>
    <row r="137" spans="3:10" x14ac:dyDescent="0.25">
      <c r="C137" s="12"/>
      <c r="D137" s="12"/>
      <c r="E137" s="12"/>
      <c r="F137" s="12"/>
      <c r="G137" s="12"/>
      <c r="H137" s="12"/>
      <c r="I137" s="12"/>
      <c r="J137" s="43"/>
    </row>
    <row r="138" spans="3:10" x14ac:dyDescent="0.25">
      <c r="C138" s="12"/>
      <c r="D138" s="12"/>
      <c r="E138" s="12"/>
      <c r="F138" s="12"/>
      <c r="G138" s="12"/>
      <c r="H138" s="12"/>
      <c r="I138" s="12"/>
      <c r="J138" s="43"/>
    </row>
    <row r="139" spans="3:10" x14ac:dyDescent="0.25">
      <c r="C139" s="12"/>
      <c r="D139" s="12"/>
      <c r="E139" s="12"/>
      <c r="F139" s="12"/>
      <c r="G139" s="12"/>
      <c r="H139" s="12"/>
      <c r="I139" s="12"/>
      <c r="J139" s="43"/>
    </row>
    <row r="140" spans="3:10" x14ac:dyDescent="0.25">
      <c r="C140" s="12"/>
      <c r="D140" s="12"/>
      <c r="E140" s="12"/>
      <c r="F140" s="12"/>
      <c r="G140" s="12"/>
      <c r="H140" s="12"/>
      <c r="I140" s="12"/>
      <c r="J140" s="43"/>
    </row>
    <row r="141" spans="3:10" x14ac:dyDescent="0.25">
      <c r="C141" s="12"/>
      <c r="D141" s="12"/>
      <c r="E141" s="12"/>
      <c r="F141" s="12"/>
      <c r="G141" s="12"/>
      <c r="H141" s="12"/>
      <c r="I141" s="12"/>
      <c r="J141" s="43"/>
    </row>
    <row r="142" spans="3:10" x14ac:dyDescent="0.25">
      <c r="C142" s="12"/>
      <c r="D142" s="12"/>
      <c r="E142" s="12"/>
      <c r="F142" s="12"/>
      <c r="G142" s="12"/>
      <c r="H142" s="12"/>
      <c r="I142" s="12"/>
      <c r="J142" s="43"/>
    </row>
    <row r="143" spans="3:10" x14ac:dyDescent="0.25">
      <c r="C143" s="12"/>
      <c r="D143" s="12"/>
      <c r="E143" s="12"/>
      <c r="F143" s="12"/>
      <c r="G143" s="12"/>
      <c r="H143" s="12"/>
      <c r="I143" s="12"/>
      <c r="J143" s="43"/>
    </row>
    <row r="144" spans="3:10" x14ac:dyDescent="0.25">
      <c r="C144" s="12"/>
      <c r="D144" s="12"/>
      <c r="E144" s="12"/>
      <c r="F144" s="12"/>
      <c r="G144" s="12"/>
      <c r="H144" s="12"/>
      <c r="I144" s="12"/>
      <c r="J144" s="43"/>
    </row>
    <row r="145" spans="3:10" x14ac:dyDescent="0.25">
      <c r="C145" s="12"/>
      <c r="D145" s="12"/>
      <c r="E145" s="12"/>
      <c r="F145" s="12"/>
      <c r="G145" s="12"/>
      <c r="H145" s="12"/>
      <c r="I145" s="12"/>
      <c r="J145" s="43"/>
    </row>
    <row r="146" spans="3:10" x14ac:dyDescent="0.25">
      <c r="C146" s="12"/>
      <c r="D146" s="12"/>
      <c r="E146" s="12"/>
      <c r="F146" s="12"/>
      <c r="G146" s="12"/>
      <c r="H146" s="12"/>
      <c r="I146" s="12"/>
      <c r="J146" s="43"/>
    </row>
    <row r="147" spans="3:10" x14ac:dyDescent="0.25">
      <c r="C147" s="12"/>
      <c r="D147" s="12"/>
      <c r="E147" s="12"/>
      <c r="F147" s="12"/>
      <c r="G147" s="12"/>
      <c r="H147" s="12"/>
      <c r="I147" s="12"/>
      <c r="J147" s="43"/>
    </row>
    <row r="148" spans="3:10" x14ac:dyDescent="0.25">
      <c r="C148" s="12"/>
      <c r="D148" s="12"/>
      <c r="E148" s="12"/>
      <c r="F148" s="12"/>
      <c r="G148" s="12"/>
      <c r="H148" s="12"/>
      <c r="I148" s="12"/>
      <c r="J148" s="43"/>
    </row>
    <row r="149" spans="3:10" x14ac:dyDescent="0.25">
      <c r="C149" s="12"/>
      <c r="D149" s="12"/>
      <c r="E149" s="12"/>
      <c r="F149" s="12"/>
      <c r="G149" s="12"/>
      <c r="H149" s="12"/>
      <c r="I149" s="12"/>
      <c r="J149" s="43"/>
    </row>
    <row r="150" spans="3:10" x14ac:dyDescent="0.25">
      <c r="C150" s="12"/>
      <c r="D150" s="12"/>
      <c r="E150" s="12"/>
      <c r="F150" s="12"/>
      <c r="G150" s="12"/>
      <c r="H150" s="12"/>
      <c r="I150" s="12"/>
      <c r="J150" s="43"/>
    </row>
    <row r="151" spans="3:10" x14ac:dyDescent="0.25">
      <c r="C151" s="12"/>
      <c r="D151" s="12"/>
      <c r="E151" s="12"/>
      <c r="F151" s="12"/>
      <c r="G151" s="12"/>
      <c r="H151" s="12"/>
      <c r="I151" s="12"/>
      <c r="J151" s="43"/>
    </row>
    <row r="152" spans="3:10" x14ac:dyDescent="0.25">
      <c r="C152" s="12"/>
      <c r="D152" s="12"/>
      <c r="E152" s="12"/>
      <c r="F152" s="12"/>
      <c r="G152" s="12"/>
      <c r="H152" s="12"/>
      <c r="I152" s="12"/>
      <c r="J152" s="43"/>
    </row>
    <row r="153" spans="3:10" x14ac:dyDescent="0.25">
      <c r="C153" s="12"/>
      <c r="D153" s="12"/>
      <c r="E153" s="12"/>
      <c r="F153" s="12"/>
      <c r="G153" s="12"/>
      <c r="H153" s="12"/>
      <c r="I153" s="12"/>
      <c r="J153" s="43"/>
    </row>
    <row r="154" spans="3:10" x14ac:dyDescent="0.25">
      <c r="C154" s="12"/>
      <c r="D154" s="12"/>
      <c r="E154" s="12"/>
      <c r="F154" s="12"/>
      <c r="G154" s="12"/>
      <c r="H154" s="12"/>
      <c r="I154" s="12"/>
      <c r="J154" s="43"/>
    </row>
    <row r="155" spans="3:10" x14ac:dyDescent="0.25">
      <c r="C155" s="12"/>
      <c r="D155" s="12"/>
      <c r="E155" s="12"/>
      <c r="F155" s="12"/>
      <c r="G155" s="12"/>
      <c r="H155" s="12"/>
      <c r="I155" s="12"/>
      <c r="J155" s="43"/>
    </row>
    <row r="156" spans="3:10" x14ac:dyDescent="0.25">
      <c r="C156" s="12"/>
      <c r="D156" s="12"/>
      <c r="E156" s="12"/>
      <c r="F156" s="12"/>
      <c r="G156" s="12"/>
      <c r="H156" s="12"/>
      <c r="I156" s="12"/>
      <c r="J156" s="43"/>
    </row>
    <row r="157" spans="3:10" x14ac:dyDescent="0.25">
      <c r="C157" s="12"/>
      <c r="D157" s="12"/>
      <c r="E157" s="12"/>
      <c r="F157" s="12"/>
      <c r="G157" s="12"/>
      <c r="H157" s="12"/>
      <c r="I157" s="12"/>
      <c r="J157" s="43"/>
    </row>
    <row r="158" spans="3:10" x14ac:dyDescent="0.25">
      <c r="C158" s="12"/>
      <c r="D158" s="12"/>
      <c r="E158" s="12"/>
      <c r="F158" s="12"/>
      <c r="G158" s="12"/>
      <c r="H158" s="12"/>
      <c r="I158" s="12"/>
      <c r="J158" s="43"/>
    </row>
    <row r="159" spans="3:10" x14ac:dyDescent="0.25">
      <c r="C159" s="12"/>
      <c r="D159" s="12"/>
      <c r="E159" s="12"/>
      <c r="F159" s="12"/>
      <c r="G159" s="12"/>
      <c r="H159" s="12"/>
      <c r="I159" s="12"/>
      <c r="J159" s="43"/>
    </row>
    <row r="160" spans="3:10" x14ac:dyDescent="0.25">
      <c r="C160" s="12"/>
      <c r="D160" s="12"/>
      <c r="E160" s="12"/>
      <c r="F160" s="12"/>
      <c r="G160" s="12"/>
      <c r="H160" s="12"/>
      <c r="I160" s="12"/>
      <c r="J160" s="43"/>
    </row>
    <row r="161" spans="3:10" x14ac:dyDescent="0.25">
      <c r="C161" s="12"/>
      <c r="D161" s="12"/>
      <c r="E161" s="12"/>
      <c r="F161" s="12"/>
      <c r="G161" s="12"/>
      <c r="H161" s="12"/>
      <c r="I161" s="12"/>
      <c r="J161" s="43"/>
    </row>
    <row r="162" spans="3:10" x14ac:dyDescent="0.25">
      <c r="C162" s="12"/>
      <c r="D162" s="12"/>
      <c r="E162" s="12"/>
      <c r="F162" s="12"/>
      <c r="G162" s="12"/>
      <c r="H162" s="12"/>
      <c r="I162" s="12"/>
      <c r="J162" s="43"/>
    </row>
    <row r="163" spans="3:10" x14ac:dyDescent="0.25">
      <c r="C163" s="12"/>
      <c r="D163" s="12"/>
      <c r="E163" s="12"/>
      <c r="F163" s="12"/>
      <c r="G163" s="12"/>
      <c r="H163" s="12"/>
      <c r="I163" s="12"/>
      <c r="J163" s="43"/>
    </row>
    <row r="164" spans="3:10" x14ac:dyDescent="0.25">
      <c r="C164" s="12"/>
      <c r="D164" s="12"/>
      <c r="E164" s="12"/>
      <c r="F164" s="12"/>
      <c r="G164" s="12"/>
      <c r="H164" s="12"/>
      <c r="I164" s="12"/>
      <c r="J164" s="43"/>
    </row>
    <row r="165" spans="3:10" x14ac:dyDescent="0.25">
      <c r="C165" s="12"/>
      <c r="D165" s="12"/>
      <c r="E165" s="12"/>
      <c r="F165" s="12"/>
      <c r="G165" s="12"/>
      <c r="H165" s="12"/>
      <c r="I165" s="12"/>
      <c r="J165" s="43"/>
    </row>
    <row r="166" spans="3:10" x14ac:dyDescent="0.25">
      <c r="C166" s="12"/>
      <c r="D166" s="12"/>
      <c r="E166" s="12"/>
      <c r="F166" s="12"/>
      <c r="G166" s="12"/>
      <c r="H166" s="12"/>
      <c r="I166" s="12"/>
      <c r="J166" s="43"/>
    </row>
    <row r="167" spans="3:10" x14ac:dyDescent="0.25">
      <c r="C167" s="12"/>
      <c r="D167" s="12"/>
      <c r="E167" s="12"/>
      <c r="F167" s="12"/>
      <c r="G167" s="12"/>
      <c r="H167" s="12"/>
      <c r="I167" s="12"/>
      <c r="J167" s="43"/>
    </row>
    <row r="168" spans="3:10" x14ac:dyDescent="0.25">
      <c r="C168" s="12"/>
      <c r="D168" s="12"/>
      <c r="E168" s="12"/>
      <c r="F168" s="12"/>
      <c r="G168" s="12"/>
      <c r="H168" s="12"/>
      <c r="I168" s="12"/>
      <c r="J168" s="43"/>
    </row>
    <row r="169" spans="3:10" x14ac:dyDescent="0.25">
      <c r="C169" s="12"/>
      <c r="D169" s="12"/>
      <c r="E169" s="12"/>
      <c r="F169" s="12"/>
      <c r="G169" s="12"/>
      <c r="H169" s="12"/>
      <c r="I169" s="12"/>
      <c r="J169" s="43"/>
    </row>
    <row r="170" spans="3:10" x14ac:dyDescent="0.25">
      <c r="C170" s="12"/>
      <c r="D170" s="12"/>
      <c r="E170" s="12"/>
      <c r="F170" s="12"/>
      <c r="G170" s="12"/>
      <c r="H170" s="12"/>
      <c r="I170" s="12"/>
      <c r="J170" s="43"/>
    </row>
    <row r="171" spans="3:10" x14ac:dyDescent="0.25">
      <c r="C171" s="12"/>
      <c r="D171" s="12"/>
      <c r="E171" s="12"/>
      <c r="F171" s="12"/>
      <c r="G171" s="12"/>
      <c r="H171" s="12"/>
      <c r="I171" s="12"/>
      <c r="J171" s="43"/>
    </row>
    <row r="172" spans="3:10" x14ac:dyDescent="0.25">
      <c r="C172" s="12"/>
      <c r="D172" s="12"/>
      <c r="E172" s="12"/>
      <c r="F172" s="12"/>
      <c r="G172" s="12"/>
      <c r="H172" s="12"/>
      <c r="I172" s="12"/>
      <c r="J172" s="43"/>
    </row>
    <row r="173" spans="3:10" x14ac:dyDescent="0.25">
      <c r="C173" s="12"/>
      <c r="D173" s="12"/>
      <c r="E173" s="12"/>
      <c r="F173" s="12"/>
      <c r="G173" s="12"/>
      <c r="H173" s="12"/>
      <c r="I173" s="12"/>
      <c r="J173" s="43"/>
    </row>
    <row r="174" spans="3:10" x14ac:dyDescent="0.25">
      <c r="C174" s="12"/>
      <c r="D174" s="12"/>
      <c r="E174" s="12"/>
      <c r="F174" s="12"/>
      <c r="G174" s="12"/>
      <c r="H174" s="12"/>
      <c r="I174" s="12"/>
      <c r="J174" s="43"/>
    </row>
    <row r="175" spans="3:10" x14ac:dyDescent="0.25">
      <c r="C175" s="12"/>
      <c r="D175" s="12"/>
      <c r="E175" s="12"/>
      <c r="F175" s="12"/>
      <c r="G175" s="12"/>
      <c r="H175" s="12"/>
      <c r="I175" s="12"/>
      <c r="J175" s="43"/>
    </row>
    <row r="176" spans="3:10" x14ac:dyDescent="0.25">
      <c r="C176" s="12"/>
      <c r="D176" s="12"/>
      <c r="E176" s="12"/>
      <c r="F176" s="12"/>
      <c r="G176" s="12"/>
      <c r="H176" s="12"/>
      <c r="I176" s="12"/>
      <c r="J176" s="43"/>
    </row>
    <row r="177" spans="3:10" x14ac:dyDescent="0.25">
      <c r="C177" s="12"/>
      <c r="D177" s="12"/>
      <c r="E177" s="12"/>
      <c r="F177" s="12"/>
      <c r="G177" s="12"/>
      <c r="H177" s="12"/>
      <c r="I177" s="12"/>
      <c r="J177" s="43"/>
    </row>
    <row r="178" spans="3:10" x14ac:dyDescent="0.25">
      <c r="C178" s="12"/>
      <c r="D178" s="12"/>
      <c r="E178" s="12"/>
      <c r="F178" s="12"/>
      <c r="G178" s="12"/>
      <c r="H178" s="12"/>
      <c r="I178" s="12"/>
      <c r="J178" s="43"/>
    </row>
    <row r="179" spans="3:10" x14ac:dyDescent="0.25">
      <c r="C179" s="12"/>
      <c r="D179" s="12"/>
      <c r="E179" s="12"/>
      <c r="F179" s="12"/>
      <c r="G179" s="12"/>
      <c r="H179" s="12"/>
      <c r="I179" s="12"/>
      <c r="J179" s="43"/>
    </row>
    <row r="180" spans="3:10" x14ac:dyDescent="0.25">
      <c r="C180" s="12"/>
      <c r="D180" s="12"/>
      <c r="E180" s="12"/>
      <c r="F180" s="12"/>
      <c r="G180" s="12"/>
      <c r="H180" s="12"/>
      <c r="I180" s="12"/>
      <c r="J180" s="43"/>
    </row>
    <row r="181" spans="3:10" x14ac:dyDescent="0.25">
      <c r="C181" s="12"/>
      <c r="D181" s="12"/>
      <c r="E181" s="12"/>
      <c r="F181" s="12"/>
      <c r="G181" s="12"/>
      <c r="H181" s="12"/>
      <c r="I181" s="12"/>
      <c r="J181" s="43"/>
    </row>
    <row r="182" spans="3:10" x14ac:dyDescent="0.25">
      <c r="C182" s="12"/>
      <c r="D182" s="12"/>
      <c r="E182" s="12"/>
      <c r="F182" s="12"/>
      <c r="G182" s="12"/>
      <c r="H182" s="12"/>
      <c r="I182" s="12"/>
      <c r="J182" s="43"/>
    </row>
    <row r="183" spans="3:10" x14ac:dyDescent="0.25">
      <c r="C183" s="12"/>
      <c r="D183" s="12"/>
      <c r="E183" s="12"/>
      <c r="F183" s="12"/>
      <c r="G183" s="12"/>
      <c r="H183" s="12"/>
      <c r="I183" s="12"/>
      <c r="J183" s="43"/>
    </row>
    <row r="184" spans="3:10" x14ac:dyDescent="0.25">
      <c r="C184" s="12"/>
      <c r="D184" s="12"/>
      <c r="E184" s="12"/>
      <c r="F184" s="12"/>
      <c r="G184" s="12"/>
      <c r="H184" s="12"/>
      <c r="I184" s="12"/>
      <c r="J184" s="43"/>
    </row>
    <row r="185" spans="3:10" x14ac:dyDescent="0.25">
      <c r="C185" s="12"/>
      <c r="D185" s="12"/>
      <c r="E185" s="12"/>
      <c r="F185" s="12"/>
      <c r="G185" s="12"/>
      <c r="H185" s="12"/>
      <c r="I185" s="12"/>
      <c r="J185" s="43"/>
    </row>
    <row r="186" spans="3:10" x14ac:dyDescent="0.25">
      <c r="C186" s="12"/>
      <c r="D186" s="12"/>
      <c r="E186" s="12"/>
      <c r="F186" s="12"/>
      <c r="G186" s="12"/>
      <c r="H186" s="12"/>
      <c r="I186" s="12"/>
      <c r="J186" s="43"/>
    </row>
    <row r="187" spans="3:10" x14ac:dyDescent="0.25">
      <c r="C187" s="12"/>
      <c r="D187" s="12"/>
      <c r="E187" s="12"/>
      <c r="F187" s="12"/>
      <c r="G187" s="12"/>
      <c r="H187" s="12"/>
      <c r="I187" s="12"/>
      <c r="J187" s="43"/>
    </row>
    <row r="188" spans="3:10" x14ac:dyDescent="0.25">
      <c r="C188" s="12"/>
      <c r="D188" s="12"/>
      <c r="E188" s="12"/>
      <c r="F188" s="12"/>
      <c r="G188" s="12"/>
      <c r="H188" s="12"/>
      <c r="I188" s="12"/>
      <c r="J188" s="43"/>
    </row>
    <row r="189" spans="3:10" x14ac:dyDescent="0.25">
      <c r="C189" s="12"/>
      <c r="D189" s="12"/>
      <c r="E189" s="12"/>
      <c r="F189" s="12"/>
      <c r="G189" s="12"/>
      <c r="H189" s="12"/>
      <c r="I189" s="12"/>
      <c r="J189" s="43"/>
    </row>
    <row r="190" spans="3:10" x14ac:dyDescent="0.25">
      <c r="C190" s="12"/>
      <c r="D190" s="12"/>
      <c r="E190" s="12"/>
      <c r="F190" s="12"/>
      <c r="G190" s="12"/>
      <c r="H190" s="12"/>
      <c r="I190" s="12"/>
      <c r="J190" s="43"/>
    </row>
    <row r="191" spans="3:10" x14ac:dyDescent="0.25">
      <c r="C191" s="12"/>
      <c r="D191" s="12"/>
      <c r="E191" s="12"/>
      <c r="F191" s="12"/>
      <c r="G191" s="12"/>
      <c r="H191" s="12"/>
      <c r="I191" s="12"/>
      <c r="J191" s="43"/>
    </row>
    <row r="192" spans="3:10" x14ac:dyDescent="0.25">
      <c r="C192" s="12"/>
      <c r="D192" s="12"/>
      <c r="E192" s="12"/>
      <c r="F192" s="12"/>
      <c r="G192" s="12"/>
      <c r="H192" s="12"/>
      <c r="I192" s="12"/>
      <c r="J192" s="43"/>
    </row>
    <row r="193" spans="3:10" x14ac:dyDescent="0.25">
      <c r="C193" s="12"/>
      <c r="D193" s="12"/>
      <c r="E193" s="12"/>
      <c r="F193" s="12"/>
      <c r="G193" s="12"/>
      <c r="H193" s="12"/>
      <c r="I193" s="12"/>
      <c r="J193" s="43"/>
    </row>
    <row r="194" spans="3:10" x14ac:dyDescent="0.25">
      <c r="C194" s="12"/>
      <c r="D194" s="12"/>
      <c r="E194" s="12"/>
      <c r="F194" s="12"/>
      <c r="G194" s="12"/>
      <c r="H194" s="12"/>
      <c r="I194" s="12"/>
      <c r="J194" s="43"/>
    </row>
    <row r="195" spans="3:10" x14ac:dyDescent="0.25">
      <c r="C195" s="12"/>
      <c r="D195" s="12"/>
      <c r="E195" s="12"/>
      <c r="F195" s="12"/>
      <c r="G195" s="12"/>
      <c r="H195" s="12"/>
      <c r="I195" s="12"/>
      <c r="J195" s="43"/>
    </row>
    <row r="196" spans="3:10" x14ac:dyDescent="0.25">
      <c r="C196" s="12"/>
      <c r="D196" s="12"/>
      <c r="E196" s="12"/>
      <c r="F196" s="12"/>
      <c r="G196" s="12"/>
      <c r="H196" s="12"/>
      <c r="I196" s="12"/>
      <c r="J196" s="43"/>
    </row>
    <row r="197" spans="3:10" x14ac:dyDescent="0.25">
      <c r="C197" s="12"/>
      <c r="D197" s="12"/>
      <c r="E197" s="12"/>
      <c r="F197" s="12"/>
      <c r="G197" s="12"/>
      <c r="H197" s="12"/>
      <c r="I197" s="12"/>
      <c r="J197" s="43"/>
    </row>
    <row r="198" spans="3:10" x14ac:dyDescent="0.25">
      <c r="C198" s="12"/>
      <c r="D198" s="12"/>
      <c r="E198" s="12"/>
      <c r="F198" s="12"/>
      <c r="G198" s="12"/>
      <c r="H198" s="12"/>
      <c r="I198" s="12"/>
      <c r="J198" s="43"/>
    </row>
    <row r="199" spans="3:10" x14ac:dyDescent="0.25">
      <c r="C199" s="12"/>
      <c r="D199" s="12"/>
      <c r="E199" s="12"/>
      <c r="F199" s="12"/>
      <c r="G199" s="12"/>
      <c r="H199" s="12"/>
      <c r="I199" s="12"/>
      <c r="J199" s="43"/>
    </row>
    <row r="200" spans="3:10" x14ac:dyDescent="0.25">
      <c r="C200" s="12"/>
      <c r="D200" s="12"/>
      <c r="E200" s="12"/>
      <c r="F200" s="12"/>
      <c r="G200" s="12"/>
      <c r="H200" s="12"/>
      <c r="I200" s="12"/>
      <c r="J200" s="43"/>
    </row>
    <row r="201" spans="3:10" x14ac:dyDescent="0.25">
      <c r="C201" s="12"/>
      <c r="D201" s="12"/>
      <c r="E201" s="12"/>
      <c r="F201" s="12"/>
      <c r="G201" s="12"/>
      <c r="H201" s="12"/>
      <c r="I201" s="12"/>
      <c r="J201" s="43"/>
    </row>
    <row r="202" spans="3:10" x14ac:dyDescent="0.25">
      <c r="C202" s="12"/>
      <c r="D202" s="12"/>
      <c r="E202" s="12"/>
      <c r="F202" s="12"/>
      <c r="G202" s="12"/>
      <c r="H202" s="12"/>
      <c r="I202" s="12"/>
      <c r="J202" s="43"/>
    </row>
    <row r="203" spans="3:10" x14ac:dyDescent="0.25">
      <c r="C203" s="12"/>
      <c r="D203" s="12"/>
      <c r="E203" s="12"/>
      <c r="F203" s="12"/>
      <c r="G203" s="12"/>
      <c r="H203" s="12"/>
      <c r="I203" s="12"/>
      <c r="J203" s="43"/>
    </row>
    <row r="204" spans="3:10" x14ac:dyDescent="0.25">
      <c r="C204" s="12"/>
      <c r="D204" s="12"/>
      <c r="E204" s="12"/>
      <c r="F204" s="12"/>
      <c r="G204" s="12"/>
      <c r="H204" s="12"/>
      <c r="I204" s="12"/>
      <c r="J204" s="43"/>
    </row>
    <row r="205" spans="3:10" x14ac:dyDescent="0.25">
      <c r="C205" s="12"/>
      <c r="D205" s="12"/>
      <c r="E205" s="12"/>
      <c r="F205" s="12"/>
      <c r="G205" s="12"/>
      <c r="H205" s="12"/>
      <c r="I205" s="12"/>
      <c r="J205" s="43"/>
    </row>
    <row r="206" spans="3:10" x14ac:dyDescent="0.25">
      <c r="C206" s="12"/>
      <c r="D206" s="12"/>
      <c r="E206" s="12"/>
      <c r="F206" s="12"/>
      <c r="G206" s="12"/>
      <c r="H206" s="12"/>
      <c r="I206" s="12"/>
      <c r="J206" s="43"/>
    </row>
    <row r="207" spans="3:10" x14ac:dyDescent="0.25">
      <c r="C207" s="12"/>
      <c r="D207" s="12"/>
      <c r="E207" s="12"/>
      <c r="F207" s="12"/>
      <c r="G207" s="12"/>
      <c r="H207" s="12"/>
      <c r="I207" s="12"/>
      <c r="J207" s="43"/>
    </row>
    <row r="208" spans="3:10" x14ac:dyDescent="0.25">
      <c r="C208" s="12"/>
      <c r="D208" s="12"/>
      <c r="E208" s="12"/>
      <c r="F208" s="12"/>
      <c r="G208" s="12"/>
      <c r="H208" s="12"/>
      <c r="I208" s="12"/>
      <c r="J208" s="43"/>
    </row>
    <row r="209" spans="3:10" x14ac:dyDescent="0.25">
      <c r="C209" s="12"/>
      <c r="D209" s="12"/>
      <c r="E209" s="12"/>
      <c r="F209" s="12"/>
      <c r="G209" s="12"/>
      <c r="H209" s="12"/>
      <c r="I209" s="12"/>
      <c r="J209" s="43"/>
    </row>
    <row r="210" spans="3:10" x14ac:dyDescent="0.25">
      <c r="C210" s="12"/>
      <c r="D210" s="12"/>
      <c r="E210" s="12"/>
      <c r="F210" s="12"/>
      <c r="G210" s="12"/>
      <c r="H210" s="12"/>
      <c r="I210" s="12"/>
      <c r="J210" s="43"/>
    </row>
    <row r="211" spans="3:10" x14ac:dyDescent="0.25">
      <c r="C211" s="12"/>
      <c r="D211" s="12"/>
      <c r="E211" s="12"/>
      <c r="F211" s="12"/>
      <c r="G211" s="12"/>
      <c r="H211" s="12"/>
      <c r="I211" s="12"/>
      <c r="J211" s="43"/>
    </row>
    <row r="212" spans="3:10" x14ac:dyDescent="0.25">
      <c r="C212" s="12"/>
      <c r="D212" s="12"/>
      <c r="E212" s="12"/>
      <c r="F212" s="12"/>
      <c r="G212" s="12"/>
      <c r="H212" s="12"/>
      <c r="I212" s="12"/>
      <c r="J212" s="43"/>
    </row>
    <row r="213" spans="3:10" x14ac:dyDescent="0.25">
      <c r="C213" s="12"/>
      <c r="D213" s="12"/>
      <c r="E213" s="12"/>
      <c r="F213" s="12"/>
      <c r="G213" s="12"/>
      <c r="H213" s="12"/>
      <c r="I213" s="12"/>
      <c r="J213" s="43"/>
    </row>
    <row r="214" spans="3:10" x14ac:dyDescent="0.25">
      <c r="C214" s="12"/>
      <c r="D214" s="12"/>
      <c r="E214" s="12"/>
      <c r="F214" s="12"/>
      <c r="G214" s="12"/>
      <c r="H214" s="12"/>
      <c r="I214" s="12"/>
      <c r="J214" s="43"/>
    </row>
    <row r="215" spans="3:10" x14ac:dyDescent="0.25">
      <c r="C215" s="12"/>
      <c r="D215" s="12"/>
      <c r="E215" s="12"/>
      <c r="F215" s="12"/>
      <c r="G215" s="12"/>
      <c r="H215" s="12"/>
      <c r="I215" s="12"/>
      <c r="J215" s="43"/>
    </row>
    <row r="216" spans="3:10" x14ac:dyDescent="0.25">
      <c r="C216" s="12"/>
      <c r="D216" s="12"/>
      <c r="E216" s="12"/>
      <c r="F216" s="12"/>
      <c r="G216" s="12"/>
      <c r="H216" s="12"/>
      <c r="I216" s="12"/>
      <c r="J216" s="43"/>
    </row>
    <row r="217" spans="3:10" x14ac:dyDescent="0.25">
      <c r="C217" s="12"/>
      <c r="D217" s="12"/>
      <c r="E217" s="12"/>
      <c r="F217" s="12"/>
      <c r="G217" s="12"/>
      <c r="H217" s="12"/>
      <c r="I217" s="12"/>
      <c r="J217" s="43"/>
    </row>
    <row r="218" spans="3:10" x14ac:dyDescent="0.25">
      <c r="C218" s="12"/>
      <c r="D218" s="12"/>
      <c r="E218" s="12"/>
      <c r="F218" s="12"/>
      <c r="G218" s="12"/>
      <c r="H218" s="12"/>
      <c r="I218" s="12"/>
      <c r="J218" s="43"/>
    </row>
    <row r="219" spans="3:10" x14ac:dyDescent="0.25">
      <c r="C219" s="12"/>
      <c r="D219" s="12"/>
      <c r="E219" s="12"/>
      <c r="F219" s="12"/>
      <c r="G219" s="12"/>
      <c r="H219" s="12"/>
      <c r="I219" s="12"/>
      <c r="J219" s="43"/>
    </row>
    <row r="220" spans="3:10" x14ac:dyDescent="0.25">
      <c r="C220" s="12"/>
      <c r="D220" s="12"/>
      <c r="E220" s="12"/>
      <c r="F220" s="12"/>
      <c r="G220" s="12"/>
      <c r="H220" s="12"/>
      <c r="I220" s="12"/>
      <c r="J220" s="43"/>
    </row>
    <row r="221" spans="3:10" x14ac:dyDescent="0.25">
      <c r="C221" s="12"/>
      <c r="D221" s="12"/>
      <c r="E221" s="12"/>
      <c r="F221" s="12"/>
      <c r="G221" s="12"/>
      <c r="H221" s="12"/>
      <c r="I221" s="12"/>
      <c r="J221" s="43"/>
    </row>
    <row r="222" spans="3:10" x14ac:dyDescent="0.25">
      <c r="C222" s="12"/>
      <c r="D222" s="12"/>
      <c r="E222" s="12"/>
      <c r="F222" s="12"/>
      <c r="G222" s="12"/>
      <c r="H222" s="12"/>
      <c r="I222" s="12"/>
      <c r="J222" s="43"/>
    </row>
    <row r="223" spans="3:10" x14ac:dyDescent="0.25">
      <c r="C223" s="12"/>
      <c r="D223" s="12"/>
      <c r="E223" s="12"/>
      <c r="F223" s="12"/>
      <c r="G223" s="12"/>
      <c r="H223" s="12"/>
      <c r="I223" s="12"/>
      <c r="J223" s="43"/>
    </row>
    <row r="224" spans="3:10" x14ac:dyDescent="0.25">
      <c r="C224" s="12"/>
      <c r="D224" s="12"/>
      <c r="E224" s="12"/>
      <c r="F224" s="12"/>
      <c r="G224" s="12"/>
      <c r="H224" s="12"/>
      <c r="I224" s="12"/>
      <c r="J224" s="43"/>
    </row>
    <row r="225" spans="3:10" x14ac:dyDescent="0.25">
      <c r="C225" s="12"/>
      <c r="D225" s="12"/>
      <c r="E225" s="12"/>
      <c r="F225" s="12"/>
      <c r="G225" s="12"/>
      <c r="H225" s="12"/>
      <c r="I225" s="12"/>
      <c r="J225" s="43"/>
    </row>
    <row r="226" spans="3:10" x14ac:dyDescent="0.25">
      <c r="C226" s="12"/>
      <c r="D226" s="12"/>
      <c r="E226" s="12"/>
      <c r="F226" s="12"/>
      <c r="G226" s="12"/>
      <c r="H226" s="12"/>
      <c r="I226" s="12"/>
      <c r="J226" s="43"/>
    </row>
    <row r="227" spans="3:10" x14ac:dyDescent="0.25">
      <c r="C227" s="12"/>
      <c r="D227" s="12"/>
      <c r="E227" s="12"/>
      <c r="F227" s="12"/>
      <c r="G227" s="12"/>
      <c r="H227" s="12"/>
      <c r="I227" s="12"/>
      <c r="J227" s="43"/>
    </row>
    <row r="228" spans="3:10" x14ac:dyDescent="0.25">
      <c r="C228" s="12"/>
      <c r="D228" s="12"/>
      <c r="E228" s="12"/>
      <c r="F228" s="12"/>
      <c r="G228" s="12"/>
      <c r="H228" s="12"/>
      <c r="I228" s="12"/>
      <c r="J228" s="43"/>
    </row>
    <row r="229" spans="3:10" x14ac:dyDescent="0.25">
      <c r="C229" s="12"/>
      <c r="D229" s="12"/>
      <c r="E229" s="12"/>
      <c r="F229" s="12"/>
      <c r="G229" s="12"/>
      <c r="H229" s="12"/>
      <c r="I229" s="12"/>
      <c r="J229" s="43"/>
    </row>
    <row r="230" spans="3:10" x14ac:dyDescent="0.25">
      <c r="C230" s="12"/>
      <c r="D230" s="12"/>
      <c r="E230" s="12"/>
      <c r="F230" s="12"/>
      <c r="G230" s="12"/>
      <c r="H230" s="12"/>
      <c r="I230" s="12"/>
      <c r="J230" s="43"/>
    </row>
    <row r="231" spans="3:10" x14ac:dyDescent="0.25">
      <c r="C231" s="12"/>
      <c r="D231" s="12"/>
      <c r="E231" s="12"/>
      <c r="F231" s="12"/>
      <c r="G231" s="12"/>
      <c r="H231" s="12"/>
      <c r="I231" s="12"/>
      <c r="J231" s="43"/>
    </row>
    <row r="232" spans="3:10" x14ac:dyDescent="0.25">
      <c r="C232" s="12"/>
      <c r="D232" s="12"/>
      <c r="E232" s="12"/>
      <c r="F232" s="12"/>
      <c r="G232" s="12"/>
      <c r="H232" s="12"/>
      <c r="I232" s="12"/>
      <c r="J232" s="43"/>
    </row>
    <row r="233" spans="3:10" x14ac:dyDescent="0.25">
      <c r="C233" s="12"/>
      <c r="D233" s="12"/>
      <c r="E233" s="12"/>
      <c r="F233" s="12"/>
      <c r="G233" s="12"/>
      <c r="H233" s="12"/>
      <c r="I233" s="12"/>
      <c r="J233" s="43"/>
    </row>
    <row r="234" spans="3:10" x14ac:dyDescent="0.25">
      <c r="C234" s="12"/>
      <c r="D234" s="12"/>
      <c r="E234" s="12"/>
      <c r="F234" s="12"/>
      <c r="G234" s="12"/>
      <c r="H234" s="12"/>
      <c r="I234" s="12"/>
      <c r="J234" s="43"/>
    </row>
    <row r="235" spans="3:10" x14ac:dyDescent="0.25">
      <c r="C235" s="12"/>
      <c r="D235" s="12"/>
      <c r="E235" s="12"/>
      <c r="F235" s="12"/>
      <c r="G235" s="12"/>
      <c r="H235" s="12"/>
      <c r="I235" s="12"/>
      <c r="J235" s="43"/>
    </row>
    <row r="236" spans="3:10" x14ac:dyDescent="0.25">
      <c r="C236" s="12"/>
      <c r="D236" s="12"/>
      <c r="E236" s="12"/>
      <c r="F236" s="12"/>
      <c r="G236" s="12"/>
      <c r="H236" s="12"/>
      <c r="I236" s="12"/>
      <c r="J236" s="43"/>
    </row>
    <row r="237" spans="3:10" x14ac:dyDescent="0.25">
      <c r="C237" s="12"/>
      <c r="D237" s="12"/>
      <c r="E237" s="12"/>
      <c r="F237" s="12"/>
      <c r="G237" s="12"/>
      <c r="H237" s="12"/>
      <c r="I237" s="12"/>
      <c r="J237" s="43"/>
    </row>
    <row r="238" spans="3:10" x14ac:dyDescent="0.25">
      <c r="C238" s="12"/>
      <c r="D238" s="12"/>
      <c r="E238" s="12"/>
      <c r="F238" s="12"/>
      <c r="G238" s="12"/>
      <c r="H238" s="12"/>
      <c r="I238" s="12"/>
      <c r="J238" s="43"/>
    </row>
    <row r="239" spans="3:10" x14ac:dyDescent="0.25">
      <c r="C239" s="12"/>
      <c r="D239" s="12"/>
      <c r="E239" s="12"/>
      <c r="F239" s="12"/>
      <c r="G239" s="12"/>
      <c r="H239" s="12"/>
      <c r="I239" s="12"/>
      <c r="J239" s="43"/>
    </row>
    <row r="240" spans="3:10" x14ac:dyDescent="0.25">
      <c r="C240" s="12"/>
      <c r="D240" s="12"/>
      <c r="E240" s="12"/>
      <c r="F240" s="12"/>
      <c r="G240" s="12"/>
      <c r="H240" s="12"/>
      <c r="I240" s="12"/>
      <c r="J240" s="43"/>
    </row>
    <row r="241" spans="3:10" x14ac:dyDescent="0.25">
      <c r="C241" s="12"/>
      <c r="D241" s="12"/>
      <c r="E241" s="12"/>
      <c r="F241" s="12"/>
      <c r="G241" s="12"/>
      <c r="H241" s="12"/>
      <c r="I241" s="12"/>
      <c r="J241" s="43"/>
    </row>
    <row r="242" spans="3:10" x14ac:dyDescent="0.25">
      <c r="C242" s="12"/>
      <c r="D242" s="12"/>
      <c r="E242" s="12"/>
      <c r="F242" s="12"/>
      <c r="G242" s="12"/>
      <c r="H242" s="12"/>
      <c r="I242" s="12"/>
      <c r="J242" s="43"/>
    </row>
    <row r="243" spans="3:10" x14ac:dyDescent="0.25">
      <c r="C243" s="12"/>
      <c r="D243" s="12"/>
      <c r="E243" s="12"/>
      <c r="F243" s="12"/>
      <c r="G243" s="12"/>
      <c r="H243" s="12"/>
      <c r="I243" s="12"/>
      <c r="J243" s="43"/>
    </row>
    <row r="244" spans="3:10" x14ac:dyDescent="0.25">
      <c r="C244" s="12"/>
      <c r="D244" s="12"/>
      <c r="E244" s="12"/>
      <c r="F244" s="12"/>
      <c r="G244" s="12"/>
      <c r="H244" s="12"/>
      <c r="I244" s="12"/>
      <c r="J244" s="43"/>
    </row>
    <row r="245" spans="3:10" x14ac:dyDescent="0.25">
      <c r="C245" s="12"/>
      <c r="D245" s="12"/>
      <c r="E245" s="12"/>
      <c r="F245" s="12"/>
      <c r="G245" s="12"/>
      <c r="H245" s="12"/>
      <c r="I245" s="12"/>
      <c r="J245" s="43"/>
    </row>
    <row r="246" spans="3:10" x14ac:dyDescent="0.25">
      <c r="C246" s="12"/>
      <c r="D246" s="12"/>
      <c r="E246" s="12"/>
      <c r="F246" s="12"/>
      <c r="G246" s="12"/>
      <c r="H246" s="12"/>
      <c r="I246" s="12"/>
      <c r="J246" s="43"/>
    </row>
    <row r="247" spans="3:10" x14ac:dyDescent="0.25">
      <c r="C247" s="12"/>
      <c r="D247" s="12"/>
      <c r="E247" s="12"/>
      <c r="F247" s="12"/>
      <c r="G247" s="12"/>
      <c r="H247" s="12"/>
      <c r="I247" s="12"/>
      <c r="J247" s="43"/>
    </row>
    <row r="248" spans="3:10" x14ac:dyDescent="0.25">
      <c r="C248" s="12"/>
      <c r="D248" s="12"/>
      <c r="E248" s="12"/>
      <c r="F248" s="12"/>
      <c r="G248" s="12"/>
      <c r="H248" s="12"/>
      <c r="I248" s="12"/>
      <c r="J248" s="43"/>
    </row>
    <row r="249" spans="3:10" x14ac:dyDescent="0.25">
      <c r="C249" s="12"/>
      <c r="D249" s="12"/>
      <c r="E249" s="12"/>
      <c r="F249" s="12"/>
      <c r="G249" s="12"/>
      <c r="H249" s="12"/>
      <c r="I249" s="12"/>
      <c r="J249" s="43"/>
    </row>
    <row r="250" spans="3:10" x14ac:dyDescent="0.25">
      <c r="C250" s="12"/>
      <c r="D250" s="12"/>
      <c r="E250" s="12"/>
      <c r="F250" s="12"/>
      <c r="G250" s="12"/>
      <c r="H250" s="12"/>
      <c r="I250" s="12"/>
      <c r="J250" s="43"/>
    </row>
    <row r="251" spans="3:10" x14ac:dyDescent="0.25">
      <c r="C251" s="12"/>
      <c r="D251" s="12"/>
      <c r="E251" s="12"/>
      <c r="F251" s="12"/>
      <c r="G251" s="12"/>
      <c r="H251" s="12"/>
      <c r="I251" s="12"/>
      <c r="J251" s="43"/>
    </row>
    <row r="252" spans="3:10" x14ac:dyDescent="0.25">
      <c r="C252" s="12"/>
      <c r="D252" s="12"/>
      <c r="E252" s="12"/>
      <c r="F252" s="12"/>
      <c r="G252" s="12"/>
      <c r="H252" s="12"/>
      <c r="I252" s="12"/>
      <c r="J252" s="43"/>
    </row>
    <row r="253" spans="3:10" x14ac:dyDescent="0.25">
      <c r="C253" s="12"/>
      <c r="D253" s="12"/>
      <c r="E253" s="12"/>
      <c r="F253" s="12"/>
      <c r="G253" s="12"/>
      <c r="H253" s="12"/>
      <c r="I253" s="12"/>
      <c r="J253" s="43"/>
    </row>
    <row r="254" spans="3:10" x14ac:dyDescent="0.25">
      <c r="C254" s="12"/>
      <c r="D254" s="12"/>
      <c r="E254" s="12"/>
      <c r="F254" s="12"/>
      <c r="G254" s="12"/>
      <c r="H254" s="12"/>
      <c r="I254" s="12"/>
      <c r="J254" s="43"/>
    </row>
    <row r="255" spans="3:10" x14ac:dyDescent="0.25">
      <c r="E255" s="37"/>
      <c r="F255" s="37"/>
      <c r="G255" s="37"/>
      <c r="H255" s="37"/>
      <c r="I255" s="37"/>
    </row>
    <row r="256" spans="3:10" x14ac:dyDescent="0.25">
      <c r="E256" s="37"/>
      <c r="F256" s="37"/>
      <c r="G256" s="37"/>
      <c r="H256" s="37"/>
      <c r="I256" s="37"/>
    </row>
    <row r="257" spans="5:9" x14ac:dyDescent="0.25">
      <c r="E257" s="37"/>
      <c r="F257" s="37"/>
      <c r="G257" s="37"/>
      <c r="H257" s="37"/>
      <c r="I257" s="37"/>
    </row>
    <row r="258" spans="5:9" x14ac:dyDescent="0.25">
      <c r="E258" s="37"/>
      <c r="F258" s="37"/>
      <c r="G258" s="37"/>
      <c r="H258" s="37"/>
      <c r="I258" s="37"/>
    </row>
    <row r="259" spans="5:9" x14ac:dyDescent="0.25">
      <c r="E259" s="37"/>
      <c r="F259" s="37"/>
      <c r="G259" s="37"/>
      <c r="H259" s="37"/>
      <c r="I259" s="37"/>
    </row>
    <row r="260" spans="5:9" x14ac:dyDescent="0.25">
      <c r="E260" s="37"/>
      <c r="F260" s="37"/>
      <c r="G260" s="37"/>
      <c r="H260" s="37"/>
      <c r="I260" s="37"/>
    </row>
    <row r="261" spans="5:9" x14ac:dyDescent="0.25">
      <c r="E261" s="37"/>
      <c r="F261" s="37"/>
      <c r="G261" s="37"/>
      <c r="H261" s="37"/>
      <c r="I261" s="37"/>
    </row>
    <row r="262" spans="5:9" x14ac:dyDescent="0.25">
      <c r="E262" s="37"/>
      <c r="F262" s="37"/>
      <c r="G262" s="37"/>
      <c r="H262" s="37"/>
      <c r="I262" s="37"/>
    </row>
    <row r="263" spans="5:9" x14ac:dyDescent="0.25">
      <c r="E263" s="37"/>
      <c r="F263" s="37"/>
      <c r="G263" s="37"/>
      <c r="H263" s="37"/>
      <c r="I263" s="37"/>
    </row>
    <row r="264" spans="5:9" x14ac:dyDescent="0.25">
      <c r="E264" s="37"/>
      <c r="F264" s="37"/>
      <c r="G264" s="37"/>
      <c r="H264" s="37"/>
      <c r="I264" s="37"/>
    </row>
    <row r="265" spans="5:9" x14ac:dyDescent="0.25">
      <c r="E265" s="37"/>
      <c r="F265" s="37"/>
      <c r="G265" s="37"/>
      <c r="H265" s="37"/>
      <c r="I265" s="37"/>
    </row>
    <row r="266" spans="5:9" x14ac:dyDescent="0.25">
      <c r="E266" s="37"/>
      <c r="F266" s="37"/>
      <c r="G266" s="37"/>
      <c r="H266" s="37"/>
      <c r="I266" s="37"/>
    </row>
    <row r="267" spans="5:9" x14ac:dyDescent="0.25">
      <c r="E267" s="37"/>
      <c r="F267" s="37"/>
      <c r="G267" s="37"/>
      <c r="H267" s="37"/>
      <c r="I267" s="37"/>
    </row>
    <row r="268" spans="5:9" x14ac:dyDescent="0.25">
      <c r="E268" s="37"/>
      <c r="F268" s="37"/>
      <c r="G268" s="37"/>
      <c r="H268" s="37"/>
      <c r="I268" s="37"/>
    </row>
    <row r="269" spans="5:9" x14ac:dyDescent="0.25">
      <c r="E269" s="37"/>
      <c r="F269" s="37"/>
      <c r="G269" s="37"/>
      <c r="H269" s="37"/>
      <c r="I269" s="37"/>
    </row>
    <row r="270" spans="5:9" x14ac:dyDescent="0.25">
      <c r="E270" s="37"/>
      <c r="F270" s="37"/>
      <c r="G270" s="37"/>
      <c r="H270" s="37"/>
      <c r="I270" s="37"/>
    </row>
    <row r="271" spans="5:9" x14ac:dyDescent="0.25">
      <c r="E271" s="37"/>
      <c r="F271" s="37"/>
      <c r="G271" s="37"/>
      <c r="H271" s="37"/>
      <c r="I271" s="37"/>
    </row>
    <row r="272" spans="5:9" x14ac:dyDescent="0.25">
      <c r="E272" s="37"/>
      <c r="F272" s="37"/>
      <c r="G272" s="37"/>
      <c r="H272" s="37"/>
      <c r="I272" s="37"/>
    </row>
    <row r="273" spans="5:9" x14ac:dyDescent="0.25">
      <c r="E273" s="37"/>
      <c r="F273" s="37"/>
      <c r="G273" s="37"/>
      <c r="H273" s="37"/>
      <c r="I273" s="37"/>
    </row>
    <row r="274" spans="5:9" x14ac:dyDescent="0.25">
      <c r="E274" s="37"/>
      <c r="F274" s="37"/>
      <c r="G274" s="37"/>
      <c r="H274" s="37"/>
      <c r="I274" s="37"/>
    </row>
    <row r="275" spans="5:9" x14ac:dyDescent="0.25">
      <c r="E275" s="37"/>
      <c r="F275" s="37"/>
      <c r="G275" s="37"/>
      <c r="H275" s="37"/>
      <c r="I275" s="37"/>
    </row>
    <row r="276" spans="5:9" x14ac:dyDescent="0.25">
      <c r="E276" s="37"/>
      <c r="F276" s="37"/>
      <c r="G276" s="37"/>
      <c r="H276" s="37"/>
      <c r="I276" s="37"/>
    </row>
    <row r="277" spans="5:9" x14ac:dyDescent="0.25">
      <c r="E277" s="37"/>
      <c r="F277" s="37"/>
      <c r="G277" s="37"/>
      <c r="H277" s="37"/>
      <c r="I277" s="37"/>
    </row>
    <row r="278" spans="5:9" x14ac:dyDescent="0.25">
      <c r="E278" s="37"/>
      <c r="F278" s="37"/>
      <c r="G278" s="37"/>
      <c r="H278" s="37"/>
      <c r="I278" s="37"/>
    </row>
    <row r="279" spans="5:9" x14ac:dyDescent="0.25">
      <c r="E279" s="37"/>
      <c r="F279" s="37"/>
      <c r="G279" s="37"/>
      <c r="H279" s="37"/>
      <c r="I279" s="37"/>
    </row>
    <row r="280" spans="5:9" x14ac:dyDescent="0.25">
      <c r="E280" s="37"/>
      <c r="F280" s="37"/>
      <c r="G280" s="37"/>
      <c r="H280" s="37"/>
      <c r="I280" s="37"/>
    </row>
    <row r="281" spans="5:9" x14ac:dyDescent="0.25">
      <c r="E281" s="37"/>
      <c r="F281" s="37"/>
      <c r="G281" s="37"/>
      <c r="H281" s="37"/>
      <c r="I281" s="37"/>
    </row>
    <row r="282" spans="5:9" x14ac:dyDescent="0.25">
      <c r="E282" s="37"/>
      <c r="F282" s="37"/>
      <c r="G282" s="37"/>
      <c r="H282" s="37"/>
      <c r="I282" s="37"/>
    </row>
    <row r="283" spans="5:9" x14ac:dyDescent="0.25">
      <c r="E283" s="37"/>
      <c r="F283" s="37"/>
      <c r="G283" s="37"/>
      <c r="H283" s="37"/>
      <c r="I283" s="37"/>
    </row>
    <row r="284" spans="5:9" x14ac:dyDescent="0.25">
      <c r="E284" s="37"/>
      <c r="F284" s="37"/>
      <c r="G284" s="37"/>
      <c r="H284" s="37"/>
      <c r="I284" s="37"/>
    </row>
    <row r="285" spans="5:9" x14ac:dyDescent="0.25">
      <c r="E285" s="37"/>
      <c r="F285" s="37"/>
      <c r="G285" s="37"/>
      <c r="H285" s="37"/>
      <c r="I285" s="37"/>
    </row>
    <row r="286" spans="5:9" x14ac:dyDescent="0.25">
      <c r="E286" s="37"/>
      <c r="F286" s="37"/>
      <c r="G286" s="37"/>
      <c r="H286" s="37"/>
      <c r="I286" s="37"/>
    </row>
    <row r="287" spans="5:9" x14ac:dyDescent="0.25">
      <c r="E287" s="37"/>
      <c r="F287" s="37"/>
      <c r="G287" s="37"/>
      <c r="H287" s="37"/>
      <c r="I287" s="37"/>
    </row>
    <row r="288" spans="5:9" x14ac:dyDescent="0.25">
      <c r="E288" s="37"/>
      <c r="F288" s="37"/>
      <c r="G288" s="37"/>
      <c r="H288" s="37"/>
      <c r="I288" s="37"/>
    </row>
    <row r="289" spans="5:9" x14ac:dyDescent="0.25">
      <c r="E289" s="37"/>
      <c r="F289" s="37"/>
      <c r="G289" s="37"/>
      <c r="H289" s="37"/>
      <c r="I289" s="37"/>
    </row>
    <row r="290" spans="5:9" x14ac:dyDescent="0.25">
      <c r="E290" s="37"/>
      <c r="F290" s="37"/>
      <c r="G290" s="37"/>
      <c r="H290" s="37"/>
      <c r="I290" s="37"/>
    </row>
    <row r="291" spans="5:9" x14ac:dyDescent="0.25">
      <c r="E291" s="37"/>
      <c r="F291" s="37"/>
      <c r="G291" s="37"/>
      <c r="H291" s="37"/>
      <c r="I291" s="37"/>
    </row>
    <row r="292" spans="5:9" x14ac:dyDescent="0.25">
      <c r="E292" s="37"/>
      <c r="F292" s="37"/>
      <c r="G292" s="37"/>
      <c r="H292" s="37"/>
      <c r="I292" s="37"/>
    </row>
    <row r="293" spans="5:9" x14ac:dyDescent="0.25">
      <c r="E293" s="37"/>
      <c r="F293" s="37"/>
      <c r="G293" s="37"/>
      <c r="H293" s="37"/>
      <c r="I293" s="37"/>
    </row>
    <row r="294" spans="5:9" x14ac:dyDescent="0.25">
      <c r="E294" s="37"/>
      <c r="F294" s="37"/>
      <c r="G294" s="37"/>
      <c r="H294" s="37"/>
      <c r="I294" s="37"/>
    </row>
    <row r="295" spans="5:9" x14ac:dyDescent="0.25">
      <c r="E295" s="37"/>
      <c r="F295" s="37"/>
      <c r="G295" s="37"/>
      <c r="H295" s="37"/>
      <c r="I295" s="37"/>
    </row>
    <row r="296" spans="5:9" x14ac:dyDescent="0.25">
      <c r="E296" s="37"/>
      <c r="F296" s="37"/>
      <c r="G296" s="37"/>
      <c r="H296" s="37"/>
      <c r="I296" s="37"/>
    </row>
    <row r="297" spans="5:9" x14ac:dyDescent="0.25">
      <c r="E297" s="37"/>
      <c r="F297" s="37"/>
      <c r="G297" s="37"/>
      <c r="H297" s="37"/>
      <c r="I297" s="37"/>
    </row>
    <row r="298" spans="5:9" x14ac:dyDescent="0.25">
      <c r="E298" s="37"/>
      <c r="F298" s="37"/>
      <c r="G298" s="37"/>
      <c r="H298" s="37"/>
      <c r="I298" s="37"/>
    </row>
    <row r="299" spans="5:9" x14ac:dyDescent="0.25">
      <c r="E299" s="37"/>
      <c r="F299" s="37"/>
      <c r="G299" s="37"/>
      <c r="H299" s="37"/>
      <c r="I299" s="37"/>
    </row>
    <row r="300" spans="5:9" x14ac:dyDescent="0.25">
      <c r="E300" s="37"/>
      <c r="F300" s="37"/>
      <c r="G300" s="37"/>
      <c r="H300" s="37"/>
      <c r="I300" s="37"/>
    </row>
    <row r="301" spans="5:9" x14ac:dyDescent="0.25">
      <c r="E301" s="37"/>
      <c r="F301" s="37"/>
      <c r="G301" s="37"/>
      <c r="H301" s="37"/>
      <c r="I301" s="37"/>
    </row>
    <row r="302" spans="5:9" x14ac:dyDescent="0.25">
      <c r="E302" s="37"/>
      <c r="F302" s="37"/>
      <c r="G302" s="37"/>
      <c r="H302" s="37"/>
      <c r="I302" s="37"/>
    </row>
    <row r="303" spans="5:9" x14ac:dyDescent="0.25">
      <c r="E303" s="37"/>
      <c r="F303" s="37"/>
      <c r="G303" s="37"/>
      <c r="H303" s="37"/>
      <c r="I303" s="37"/>
    </row>
    <row r="304" spans="5:9" x14ac:dyDescent="0.25">
      <c r="E304" s="37"/>
      <c r="F304" s="37"/>
      <c r="G304" s="37"/>
      <c r="H304" s="37"/>
      <c r="I304" s="37"/>
    </row>
    <row r="305" spans="5:9" x14ac:dyDescent="0.25">
      <c r="E305" s="37"/>
      <c r="F305" s="37"/>
      <c r="G305" s="37"/>
      <c r="H305" s="37"/>
      <c r="I305" s="37"/>
    </row>
    <row r="306" spans="5:9" x14ac:dyDescent="0.25">
      <c r="E306" s="37"/>
      <c r="F306" s="37"/>
      <c r="G306" s="37"/>
      <c r="H306" s="37"/>
      <c r="I306" s="37"/>
    </row>
    <row r="307" spans="5:9" x14ac:dyDescent="0.25">
      <c r="E307" s="37"/>
      <c r="F307" s="37"/>
      <c r="G307" s="37"/>
      <c r="H307" s="37"/>
      <c r="I307" s="37"/>
    </row>
    <row r="308" spans="5:9" x14ac:dyDescent="0.25">
      <c r="E308" s="37"/>
      <c r="F308" s="37"/>
      <c r="G308" s="37"/>
      <c r="H308" s="37"/>
      <c r="I308" s="37"/>
    </row>
    <row r="309" spans="5:9" x14ac:dyDescent="0.25">
      <c r="E309" s="37"/>
      <c r="F309" s="37"/>
      <c r="G309" s="37"/>
      <c r="H309" s="37"/>
      <c r="I309" s="37"/>
    </row>
    <row r="310" spans="5:9" x14ac:dyDescent="0.25">
      <c r="E310" s="37"/>
      <c r="F310" s="37"/>
      <c r="G310" s="37"/>
      <c r="H310" s="37"/>
      <c r="I310" s="37"/>
    </row>
    <row r="311" spans="5:9" x14ac:dyDescent="0.25">
      <c r="E311" s="37"/>
      <c r="F311" s="37"/>
      <c r="G311" s="37"/>
      <c r="H311" s="37"/>
      <c r="I311" s="37"/>
    </row>
    <row r="312" spans="5:9" x14ac:dyDescent="0.25">
      <c r="E312" s="37"/>
      <c r="F312" s="37"/>
      <c r="G312" s="37"/>
      <c r="H312" s="37"/>
      <c r="I312" s="37"/>
    </row>
    <row r="313" spans="5:9" x14ac:dyDescent="0.25">
      <c r="E313" s="37"/>
      <c r="F313" s="37"/>
      <c r="G313" s="37"/>
      <c r="H313" s="37"/>
      <c r="I313" s="37"/>
    </row>
    <row r="314" spans="5:9" x14ac:dyDescent="0.25">
      <c r="E314" s="37"/>
      <c r="F314" s="37"/>
      <c r="G314" s="37"/>
      <c r="H314" s="37"/>
      <c r="I314" s="37"/>
    </row>
    <row r="315" spans="5:9" x14ac:dyDescent="0.25">
      <c r="E315" s="37"/>
      <c r="F315" s="37"/>
      <c r="G315" s="37"/>
      <c r="H315" s="37"/>
      <c r="I315" s="37"/>
    </row>
    <row r="316" spans="5:9" x14ac:dyDescent="0.25">
      <c r="E316" s="37"/>
      <c r="F316" s="37"/>
      <c r="G316" s="37"/>
      <c r="H316" s="37"/>
      <c r="I316" s="37"/>
    </row>
    <row r="317" spans="5:9" x14ac:dyDescent="0.25">
      <c r="E317" s="37"/>
      <c r="F317" s="37"/>
      <c r="G317" s="37"/>
      <c r="H317" s="37"/>
      <c r="I317" s="37"/>
    </row>
    <row r="318" spans="5:9" x14ac:dyDescent="0.25">
      <c r="E318" s="37"/>
      <c r="F318" s="37"/>
      <c r="G318" s="37"/>
      <c r="H318" s="37"/>
      <c r="I318" s="37"/>
    </row>
    <row r="319" spans="5:9" x14ac:dyDescent="0.25">
      <c r="E319" s="37"/>
      <c r="F319" s="37"/>
      <c r="G319" s="37"/>
      <c r="H319" s="37"/>
      <c r="I319" s="37"/>
    </row>
    <row r="320" spans="5:9" x14ac:dyDescent="0.25">
      <c r="E320" s="37"/>
      <c r="F320" s="37"/>
      <c r="G320" s="37"/>
      <c r="H320" s="37"/>
      <c r="I320" s="37"/>
    </row>
    <row r="321" spans="5:9" x14ac:dyDescent="0.25">
      <c r="E321" s="37"/>
      <c r="F321" s="37"/>
      <c r="G321" s="37"/>
      <c r="H321" s="37"/>
      <c r="I321" s="37"/>
    </row>
    <row r="322" spans="5:9" x14ac:dyDescent="0.25">
      <c r="E322" s="37"/>
      <c r="F322" s="37"/>
      <c r="G322" s="37"/>
      <c r="H322" s="37"/>
      <c r="I322" s="37"/>
    </row>
    <row r="323" spans="5:9" x14ac:dyDescent="0.25">
      <c r="E323" s="37"/>
      <c r="F323" s="37"/>
      <c r="G323" s="37"/>
      <c r="H323" s="37"/>
      <c r="I323" s="37"/>
    </row>
    <row r="324" spans="5:9" x14ac:dyDescent="0.25">
      <c r="E324" s="37"/>
      <c r="F324" s="37"/>
      <c r="G324" s="37"/>
      <c r="H324" s="37"/>
      <c r="I324" s="37"/>
    </row>
    <row r="325" spans="5:9" x14ac:dyDescent="0.25">
      <c r="E325" s="37"/>
      <c r="F325" s="37"/>
      <c r="G325" s="37"/>
      <c r="H325" s="37"/>
      <c r="I325" s="37"/>
    </row>
    <row r="326" spans="5:9" x14ac:dyDescent="0.25">
      <c r="E326" s="37"/>
      <c r="F326" s="37"/>
      <c r="G326" s="37"/>
      <c r="H326" s="37"/>
      <c r="I326" s="37"/>
    </row>
    <row r="327" spans="5:9" x14ac:dyDescent="0.25">
      <c r="E327" s="37"/>
      <c r="F327" s="37"/>
      <c r="G327" s="37"/>
      <c r="H327" s="37"/>
      <c r="I327" s="37"/>
    </row>
    <row r="328" spans="5:9" x14ac:dyDescent="0.25">
      <c r="E328" s="37"/>
      <c r="F328" s="37"/>
      <c r="G328" s="37"/>
      <c r="H328" s="37"/>
      <c r="I328" s="37"/>
    </row>
    <row r="329" spans="5:9" x14ac:dyDescent="0.25">
      <c r="E329" s="37"/>
      <c r="F329" s="37"/>
      <c r="G329" s="37"/>
      <c r="H329" s="37"/>
      <c r="I329" s="37"/>
    </row>
    <row r="330" spans="5:9" x14ac:dyDescent="0.25">
      <c r="E330" s="37"/>
      <c r="F330" s="37"/>
      <c r="G330" s="37"/>
      <c r="H330" s="37"/>
      <c r="I330" s="37"/>
    </row>
    <row r="331" spans="5:9" x14ac:dyDescent="0.25">
      <c r="E331" s="37"/>
      <c r="F331" s="37"/>
      <c r="G331" s="37"/>
      <c r="H331" s="37"/>
      <c r="I331" s="37"/>
    </row>
    <row r="332" spans="5:9" x14ac:dyDescent="0.25">
      <c r="E332" s="37"/>
      <c r="F332" s="37"/>
      <c r="G332" s="37"/>
      <c r="H332" s="37"/>
      <c r="I332" s="37"/>
    </row>
    <row r="333" spans="5:9" x14ac:dyDescent="0.25">
      <c r="E333" s="37"/>
      <c r="F333" s="37"/>
      <c r="G333" s="37"/>
      <c r="H333" s="37"/>
      <c r="I333" s="37"/>
    </row>
    <row r="334" spans="5:9" x14ac:dyDescent="0.25">
      <c r="E334" s="37"/>
      <c r="F334" s="37"/>
      <c r="G334" s="37"/>
      <c r="H334" s="37"/>
      <c r="I334" s="37"/>
    </row>
    <row r="335" spans="5:9" x14ac:dyDescent="0.25">
      <c r="E335" s="37"/>
      <c r="F335" s="37"/>
      <c r="G335" s="37"/>
      <c r="H335" s="37"/>
      <c r="I335" s="37"/>
    </row>
    <row r="336" spans="5:9" x14ac:dyDescent="0.25">
      <c r="E336" s="37"/>
      <c r="F336" s="37"/>
      <c r="G336" s="37"/>
      <c r="H336" s="37"/>
      <c r="I336" s="37"/>
    </row>
    <row r="337" spans="5:9" x14ac:dyDescent="0.25">
      <c r="E337" s="37"/>
      <c r="F337" s="37"/>
      <c r="G337" s="37"/>
      <c r="H337" s="37"/>
      <c r="I337" s="37"/>
    </row>
    <row r="338" spans="5:9" x14ac:dyDescent="0.25">
      <c r="E338" s="37"/>
      <c r="F338" s="37"/>
      <c r="G338" s="37"/>
      <c r="H338" s="37"/>
      <c r="I338" s="37"/>
    </row>
    <row r="339" spans="5:9" x14ac:dyDescent="0.25">
      <c r="E339" s="37"/>
      <c r="F339" s="37"/>
      <c r="G339" s="37"/>
      <c r="H339" s="37"/>
      <c r="I339" s="37"/>
    </row>
    <row r="340" spans="5:9" x14ac:dyDescent="0.25">
      <c r="E340" s="37"/>
      <c r="F340" s="37"/>
      <c r="G340" s="37"/>
      <c r="H340" s="37"/>
      <c r="I340" s="37"/>
    </row>
    <row r="341" spans="5:9" x14ac:dyDescent="0.25">
      <c r="E341" s="37"/>
      <c r="F341" s="37"/>
      <c r="G341" s="37"/>
      <c r="H341" s="37"/>
      <c r="I341" s="37"/>
    </row>
    <row r="342" spans="5:9" x14ac:dyDescent="0.25">
      <c r="E342" s="37"/>
      <c r="F342" s="37"/>
      <c r="G342" s="37"/>
      <c r="H342" s="37"/>
      <c r="I342" s="37"/>
    </row>
    <row r="343" spans="5:9" x14ac:dyDescent="0.25">
      <c r="E343" s="37"/>
      <c r="F343" s="37"/>
      <c r="G343" s="37"/>
      <c r="H343" s="37"/>
      <c r="I343" s="37"/>
    </row>
    <row r="344" spans="5:9" x14ac:dyDescent="0.25">
      <c r="E344" s="37"/>
      <c r="F344" s="37"/>
      <c r="G344" s="37"/>
      <c r="H344" s="37"/>
      <c r="I344" s="37"/>
    </row>
    <row r="345" spans="5:9" x14ac:dyDescent="0.25">
      <c r="E345" s="37"/>
      <c r="F345" s="37"/>
      <c r="G345" s="37"/>
      <c r="H345" s="37"/>
      <c r="I345" s="37"/>
    </row>
    <row r="346" spans="5:9" x14ac:dyDescent="0.25">
      <c r="E346" s="37"/>
      <c r="F346" s="37"/>
      <c r="G346" s="37"/>
      <c r="H346" s="37"/>
      <c r="I346" s="37"/>
    </row>
    <row r="347" spans="5:9" x14ac:dyDescent="0.25">
      <c r="E347" s="37"/>
      <c r="F347" s="37"/>
      <c r="G347" s="37"/>
      <c r="H347" s="37"/>
      <c r="I347" s="37"/>
    </row>
    <row r="348" spans="5:9" x14ac:dyDescent="0.25">
      <c r="E348" s="37"/>
      <c r="F348" s="37"/>
      <c r="G348" s="37"/>
      <c r="H348" s="37"/>
      <c r="I348" s="37"/>
    </row>
    <row r="349" spans="5:9" x14ac:dyDescent="0.25">
      <c r="E349" s="37"/>
      <c r="F349" s="37"/>
      <c r="G349" s="37"/>
      <c r="H349" s="37"/>
      <c r="I349" s="37"/>
    </row>
    <row r="350" spans="5:9" x14ac:dyDescent="0.25">
      <c r="E350" s="37"/>
      <c r="F350" s="37"/>
      <c r="G350" s="37"/>
      <c r="H350" s="37"/>
      <c r="I350" s="37"/>
    </row>
    <row r="351" spans="5:9" x14ac:dyDescent="0.25">
      <c r="E351" s="37"/>
      <c r="F351" s="37"/>
      <c r="G351" s="37"/>
      <c r="H351" s="37"/>
      <c r="I351" s="37"/>
    </row>
    <row r="352" spans="5:9" x14ac:dyDescent="0.25">
      <c r="E352" s="37"/>
      <c r="F352" s="37"/>
      <c r="G352" s="37"/>
      <c r="H352" s="37"/>
      <c r="I352" s="3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</vt:lpstr>
      <vt:lpstr>Comparativo Risco</vt:lpstr>
      <vt:lpstr>CORREL 12M</vt:lpstr>
      <vt:lpstr>CORREL JUL-DEZ 2019</vt:lpstr>
      <vt:lpstr>Comparativo Correl</vt:lpstr>
      <vt:lpstr>Comparativo Carteiras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elisson.augusto elisson.augusto</dc:creator>
  <cp:lastModifiedBy>elisson.augusto elisson.augusto</cp:lastModifiedBy>
  <dcterms:created xsi:type="dcterms:W3CDTF">2020-07-29T14:15:12Z</dcterms:created>
  <dcterms:modified xsi:type="dcterms:W3CDTF">2021-01-28T21:54:43Z</dcterms:modified>
</cp:coreProperties>
</file>