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Elisson\Documents\Curso 2023\"/>
    </mc:Choice>
  </mc:AlternateContent>
  <xr:revisionPtr revIDLastSave="0" documentId="8_{40308DA8-C28A-4A35-A1F4-FA67992A668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ágina1" sheetId="1" r:id="rId1"/>
  </sheets>
  <calcPr calcId="181029"/>
</workbook>
</file>

<file path=xl/calcChain.xml><?xml version="1.0" encoding="utf-8"?>
<calcChain xmlns="http://schemas.openxmlformats.org/spreadsheetml/2006/main">
  <c r="C10" i="1" l="1"/>
  <c r="D10" i="1" s="1"/>
  <c r="C6" i="1"/>
  <c r="D6" i="1" s="1"/>
  <c r="E6" i="1" s="1"/>
  <c r="C8" i="1"/>
  <c r="D8" i="1" s="1"/>
  <c r="C9" i="1"/>
  <c r="D9" i="1" s="1"/>
  <c r="C7" i="1"/>
  <c r="D7" i="1" s="1"/>
  <c r="E7" i="1" l="1"/>
  <c r="E8" i="1" s="1"/>
  <c r="E9" i="1" s="1"/>
  <c r="E10" i="1" s="1"/>
  <c r="D11" i="1"/>
</calcChain>
</file>

<file path=xl/sharedStrings.xml><?xml version="1.0" encoding="utf-8"?>
<sst xmlns="http://schemas.openxmlformats.org/spreadsheetml/2006/main" count="15" uniqueCount="15">
  <si>
    <t>Quanto consigo poupar?</t>
  </si>
  <si>
    <t>Taxa de juros estimada</t>
  </si>
  <si>
    <t>ao mês</t>
  </si>
  <si>
    <t>Objetivo</t>
  </si>
  <si>
    <t>Valor (R$)</t>
  </si>
  <si>
    <t>Prazo (meses)</t>
  </si>
  <si>
    <t>Depósito (mensal)</t>
  </si>
  <si>
    <t>Acumulado</t>
  </si>
  <si>
    <t>Ranking</t>
  </si>
  <si>
    <t>Aposentadoria</t>
  </si>
  <si>
    <t>Trocar de carro</t>
  </si>
  <si>
    <t>TOTAL</t>
  </si>
  <si>
    <t>Viagem para exterior</t>
  </si>
  <si>
    <t>Comprar uma casa</t>
  </si>
  <si>
    <t>Uma TV 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</si>
</sst>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6" x14ac:knownFonts="1">
    <font>
      <sz val="10"/>
      <color rgb="FF000000"/>
      <name val="Arial"/>
    </font>
    <font>
      <b/>
      <sz val="18"/>
      <color rgb="FFFFFFFF"/>
      <name val="Calibri"/>
      <family val="2"/>
    </font>
    <font>
      <sz val="18"/>
      <color rgb="FF000000"/>
      <name val="Calibri"/>
      <family val="2"/>
    </font>
    <font>
      <sz val="18"/>
      <name val="Arial"/>
      <family val="2"/>
    </font>
    <font>
      <b/>
      <sz val="18"/>
      <color rgb="FF000000"/>
      <name val="Calibri"/>
      <family val="2"/>
    </font>
    <font>
      <sz val="1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  <fill>
      <patternFill patternType="solid">
        <fgColor rgb="FF8DB4E2"/>
        <bgColor rgb="FF8DB4E2"/>
      </patternFill>
    </fill>
    <fill>
      <patternFill patternType="solid">
        <fgColor rgb="FF538DD5"/>
        <bgColor rgb="FF538DD5"/>
      </patternFill>
    </fill>
    <fill>
      <patternFill patternType="solid">
        <fgColor rgb="FFC5D9F1"/>
        <bgColor rgb="FFC5D9F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10" fontId="4" fillId="3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8" fontId="2" fillId="5" borderId="4" xfId="0" applyNumberFormat="1" applyFont="1" applyFill="1" applyBorder="1" applyAlignment="1">
      <alignment horizontal="center"/>
    </xf>
    <xf numFmtId="8" fontId="1" fillId="2" borderId="4" xfId="0" applyNumberFormat="1" applyFont="1" applyFill="1" applyBorder="1" applyAlignment="1">
      <alignment horizontal="center"/>
    </xf>
    <xf numFmtId="164" fontId="2" fillId="5" borderId="4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showGridLines="0" tabSelected="1" zoomScale="110" zoomScaleNormal="110" workbookViewId="0">
      <selection activeCell="A2" sqref="A2"/>
    </sheetView>
  </sheetViews>
  <sheetFormatPr defaultColWidth="14.42578125" defaultRowHeight="15.75" customHeight="1" x14ac:dyDescent="0.2"/>
  <cols>
    <col min="1" max="1" width="36" customWidth="1"/>
    <col min="2" max="2" width="26.85546875" customWidth="1"/>
    <col min="3" max="3" width="33.5703125" customWidth="1"/>
    <col min="4" max="4" width="27.140625" customWidth="1"/>
    <col min="5" max="5" width="29" customWidth="1"/>
  </cols>
  <sheetData>
    <row r="1" spans="1:26" ht="26.25" customHeight="1" x14ac:dyDescent="0.35">
      <c r="A1" s="1" t="s">
        <v>0</v>
      </c>
      <c r="B1" s="2"/>
      <c r="C1" s="1" t="s">
        <v>1</v>
      </c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6.25" customHeight="1" x14ac:dyDescent="0.35">
      <c r="A2" s="14">
        <v>3800</v>
      </c>
      <c r="B2" s="2"/>
      <c r="C2" s="4">
        <v>8.0000000000000002E-3</v>
      </c>
      <c r="D2" s="2" t="s">
        <v>2</v>
      </c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6.25" customHeight="1" x14ac:dyDescent="0.35">
      <c r="A3" s="2"/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6.25" customHeight="1" x14ac:dyDescent="0.35">
      <c r="A4" s="2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6.25" customHeight="1" x14ac:dyDescent="0.35">
      <c r="A5" s="1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6.25" customHeight="1" x14ac:dyDescent="0.35">
      <c r="A6" s="6" t="s">
        <v>9</v>
      </c>
      <c r="B6" s="13">
        <v>500000</v>
      </c>
      <c r="C6" s="7">
        <f>20*12</f>
        <v>240</v>
      </c>
      <c r="D6" s="11">
        <f>-PMT($C$2,C6,,B6,1)</f>
        <v>687.8522698412047</v>
      </c>
      <c r="E6" s="11">
        <f>D6</f>
        <v>687.8522698412047</v>
      </c>
      <c r="F6" s="8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customHeight="1" x14ac:dyDescent="0.35">
      <c r="A7" s="6" t="s">
        <v>12</v>
      </c>
      <c r="B7" s="13">
        <v>20000</v>
      </c>
      <c r="C7" s="7">
        <f>2*12</f>
        <v>24</v>
      </c>
      <c r="D7" s="11">
        <f>-PMT($C$2,C7,,B7,1)</f>
        <v>753.18502121618951</v>
      </c>
      <c r="E7" s="11">
        <f>E6+D7</f>
        <v>1441.0372910573942</v>
      </c>
      <c r="F7" s="8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6.25" customHeight="1" x14ac:dyDescent="0.35">
      <c r="A8" s="6" t="s">
        <v>10</v>
      </c>
      <c r="B8" s="13">
        <v>30000</v>
      </c>
      <c r="C8" s="7">
        <f>12*5</f>
        <v>60</v>
      </c>
      <c r="D8" s="11">
        <f>-PMT($C$2,C8,,B8,1)</f>
        <v>388.41559415430339</v>
      </c>
      <c r="E8" s="11">
        <f>E7+D8</f>
        <v>1829.4528852116975</v>
      </c>
      <c r="F8" s="8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6.25" customHeight="1" x14ac:dyDescent="0.35">
      <c r="A9" s="6" t="s">
        <v>14</v>
      </c>
      <c r="B9" s="13">
        <v>6000</v>
      </c>
      <c r="C9" s="7">
        <f>3*12</f>
        <v>36</v>
      </c>
      <c r="D9" s="11">
        <f>-PMT($C$2,C9,,B9,1)</f>
        <v>143.33164077066354</v>
      </c>
      <c r="E9" s="11">
        <f>E8+D9</f>
        <v>1972.7845259823612</v>
      </c>
      <c r="F9" s="8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6.25" customHeight="1" x14ac:dyDescent="0.35">
      <c r="A10" s="6" t="s">
        <v>13</v>
      </c>
      <c r="B10" s="13">
        <v>280000</v>
      </c>
      <c r="C10" s="7">
        <f>11*12</f>
        <v>132</v>
      </c>
      <c r="D10" s="11">
        <f>-PMT($C$2,C10,,B10,1)</f>
        <v>1192.9505464789916</v>
      </c>
      <c r="E10" s="11">
        <f>E9+D10</f>
        <v>3165.7350724613525</v>
      </c>
      <c r="F10" s="8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7.75" customHeight="1" x14ac:dyDescent="0.35">
      <c r="A11" s="2"/>
      <c r="B11" s="2"/>
      <c r="C11" s="9" t="s">
        <v>11</v>
      </c>
      <c r="D11" s="12">
        <f>SUM(D6:D10)</f>
        <v>3165.7350724613525</v>
      </c>
      <c r="E11" s="10"/>
      <c r="F11" s="2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3.25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3.25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3.25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3.25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3.25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3.25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3.25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3.25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3.25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3.25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3.25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3.25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3.25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3.25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3.25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3.25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3.25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3.25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3.25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3.25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3.25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3.25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3.25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3.25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3.25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3.25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3.25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3.25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3.25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3.25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3.25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3.25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3.25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3.25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3.25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3.25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3.25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3.25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3.25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3.25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3.25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3.25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3.25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3.25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3.25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3.25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3.25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3.25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3.25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3.25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3.25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3.25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3.25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3.25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3.25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3.25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3.25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3.25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3.25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3.25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3.25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3.25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3.25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3.25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3.25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3.25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3.25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3.25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3.25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3.25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3.25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3.25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3.25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3.25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3.25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3.25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3.25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3.25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3.25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3.25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3.25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3.25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3.25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3.25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3.25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3.25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3.25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3.25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3.25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3.25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3.25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3.25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3.25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3.25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3.25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3.25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3.25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3.25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3.25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3.25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3.25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3.25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3.25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3.25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3.25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3.25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3.25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3.25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3.25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3.25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3.25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3.25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3.25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3.25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3.25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3.25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3.25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3.25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3.25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3.25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3.25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3.25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3.25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3.25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3.25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3.25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3.25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3.25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3.25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3.25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3.25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3.25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3.25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3.25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3.25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3.25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3.25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3.25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3.25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3.25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3.25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3.25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3.25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3.25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3.25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3.25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3.25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3.25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3.25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3.25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3.25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3.25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3.25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3.25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3.25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3.25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3.25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3.25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3.25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3.25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3.25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3.25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3.25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3.25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3.25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3.25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3.25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3.25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3.25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3.25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3.25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3.25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3.25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3.25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3.25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3.25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3.25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3.25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3.25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3.25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3.25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3.25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3.25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3.25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3.25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3.25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3.25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3.25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3.25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3.25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3.25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3.25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3.25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3.25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3.25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3.25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3.25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3.25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3.25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3.25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3.25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3.25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3.25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3.25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3.25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3.25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3.25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3.25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3.25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3.25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3.25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3.25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3.25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3.25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3.25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3.25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3.25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3.25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3.25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3.25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3.25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3.25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3.25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3.25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3.25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3.25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3.25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3.25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3.25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3.25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3.25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3.25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3.25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3.25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3.25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3.25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3.25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3.25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3.25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3.25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3.25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3.25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3.25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3.25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3.25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3.25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3.25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3.25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3.25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3.25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3.25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3.25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3.25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3.25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3.25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3.25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3.25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3.25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3.25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3.25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3.25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3.25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3.25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3.25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3.25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3.25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3.25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3.25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3.25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3.25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3.25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3.25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3.25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3.25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3.25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3.25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3.25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3.25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3.25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3.25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3.25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3.25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3.25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3.25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3.25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3.25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3.25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3.25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3.25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3.25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3.25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3.25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3.25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3.25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3.25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3.25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3.25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3.25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3.25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3.25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3.25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3.25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3.25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3.25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3.25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3.25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3.25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3.25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3.25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3.25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3.25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3.25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3.25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3.25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3.25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3.25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3.25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3.25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3.25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3.25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3.25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3.25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3.25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3.25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3.25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3.25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3.25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3.25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3.25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3.25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3.25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3.25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3.25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3.25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3.25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3.25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3.25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3.25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3.25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3.25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3.25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3.25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3.25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3.25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3.25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3.25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3.25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3.25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3.25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3.25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3.25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3.25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3.25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3.25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3.25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3.25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3.25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3.25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3.25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3.25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3.25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3.25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3.25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3.25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3.25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3.25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3.25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3.25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3.25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3.25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3.25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3.25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3.25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3.25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3.25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3.25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3.25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3.25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3.25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3.25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3.25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3.25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3.25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3.25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3.25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3.25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3.25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3.25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3.25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3.25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3.25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3.25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3.25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3.25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3.25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3.25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3.25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3.25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3.25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3.25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3.25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3.25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3.25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3.25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3.25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3.25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3.25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3.25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3.25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3.25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3.25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3.25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3.25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3.25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3.25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3.25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3.25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3.25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3.25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3.25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3.25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3.25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3.25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3.25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3.25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3.25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3.25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3.25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3.25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3.25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3.25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3.25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3.25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3.25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3.25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3.25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3.25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3.25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3.25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3.25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3.25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3.25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3.25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3.25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3.25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3.25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3.25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3.25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3.25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3.25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3.25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3.25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3.25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3.25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3.25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3.25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3.25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3.25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3.25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3.25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3.25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3.25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3.25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3.25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3.25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3.25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3.25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3.25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3.25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3.25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3.25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3.25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3.25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3.25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3.25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3.25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3.25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3.25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3.25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3.25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3.25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3.25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3.25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3.25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3.25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3.25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3.25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3.25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3.25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3.25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3.25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3.25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3.25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3.25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3.25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3.25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3.25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3.25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3.25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3.25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3.25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3.25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3.25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3.25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3.25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3.25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3.25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3.25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3.25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3.25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3.25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3.25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3.25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3.25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3.25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3.25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3.25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3.25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3.25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3.25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3.25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3.25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3.25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3.25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3.25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3.25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3.25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3.25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3.25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3.25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3.25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3.25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3.25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3.25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3.25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3.25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3.25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3.25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3.25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3.25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3.25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3.25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3.25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3.25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3.25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3.25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3.25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3.25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3.25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3.25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3.25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3.25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3.25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3.25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3.25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3.25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3.25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3.25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3.25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3.25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3.25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3.25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3.25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3.25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3.25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3.25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3.25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3.25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3.25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3.25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3.25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3.25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3.25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3.25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3.25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3.25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3.25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3.25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3.25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3.25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3.25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3.25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3.25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3.25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3.25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3.25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3.25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3.25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3.25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3.25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3.25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3.25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3.25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3.25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3.25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3.25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3.25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3.25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3.25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3.25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3.25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3.25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3.25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3.25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3.25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3.25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3.25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3.25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3.25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3.25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3.25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3.25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3.25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3.25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3.25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3.25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3.25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3.25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3.25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3.25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3.25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3.25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3.25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3.25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3.25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3.25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3.25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3.25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3.25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3.25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3.25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3.25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3.25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3.25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3.25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3.25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3.25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3.25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3.25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3.25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3.25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3.25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3.25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3.25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3.25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3.25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3.25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3.25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3.25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3.25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3.25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3.25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3.25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3.25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3.25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3.25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3.25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3.25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3.25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3.25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3.25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3.25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3.25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3.25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3.25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3.25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3.25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3.25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3.25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3.25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3.25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3.25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3.25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3.25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3.25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3.25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3.25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3.25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3.25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3.25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3.25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3.25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3.25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3.25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3.25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3.25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3.25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3.25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3.25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3.25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3.25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3.25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3.25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3.25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3.25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3.25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3.25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3.25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3.25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3.25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3.25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3.25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3.25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3.25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3.25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3.25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3.25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3.25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3.25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3.25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3.25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3.25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3.25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3.25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3.25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3.25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3.25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3.25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3.25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3.25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3.25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3.25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3.25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3.25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3.25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3.25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3.25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3.25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3.25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3.25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3.25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3.25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3.25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3.25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3.25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3.25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3.25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3.25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3.25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3.25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3.25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3.25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3.25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3.25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3.25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3.25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3.25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3.25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3.25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3.25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3.25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3.25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3.25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3.25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3.25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3.25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3.25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3.25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3.25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3.25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3.25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3.25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3.25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3.25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3.25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3.25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3.25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3.25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3.25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3.25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3.25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3.25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3.25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3.25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3.25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3.25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3.25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3.25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3.25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3.25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3.25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3.25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3.25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3.25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3.25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3.25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3.25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3.25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3.25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3.25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3.25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3.25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3.25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3.25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3.25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3.25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3.25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3.25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3.25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3.25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3.25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3.25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3.25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3.25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3.25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3.25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3.25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3.25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3.25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3.25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3.25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3.25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3.25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3.25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3.25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3.25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3.25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3.25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3.25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3.25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3.25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3.25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3.25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3.25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3.25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3.25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3.25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3.25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3.25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3.25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3.25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3.25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3.25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3.25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3.25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3.25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3.25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3.25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3.25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3.25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3.25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3.25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3.25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3.25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3.25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3.25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3.25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3.25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3.25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3.25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3.25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3.25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3.25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3.25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3.25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3.25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3.25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3.25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3.25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3.25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3.25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3.25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3.25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3.25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3.25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3.25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3.25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3.25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3.25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3.25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3.25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3.25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3.25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3.25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3.25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3.25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3.25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3.25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3.25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3.25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3.25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3.25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3.25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3.25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3.25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3.25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3.25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3.25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3.25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3.25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3.25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3.25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3.25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3.25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3.25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3.25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3.25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3.25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3.25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3.25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3.25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3.25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3.25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3.25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3.25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3.25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3.25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3.25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3.25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3.25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3.25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3.25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3.25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3.25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3.25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3.25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3.25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3.25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3.25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3.25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3.25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3.25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3.25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3.25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3.25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3.25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3.25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3.25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3.25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3.25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3.25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3.25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3.25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3.25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3.25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3.25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3.25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3.25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3.25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3.25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3.25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3.25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3.25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3.25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3.25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3.25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3.25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3.25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3.25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3.25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3.25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3.25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3.25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3.25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3.25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3.25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3.25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3.25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3.25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3.25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3.25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3.25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3.25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3.25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3.25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3.25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3.25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3.25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3.25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3.25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3.25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3.25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3.25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3.25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3.25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3.25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3.25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sortState xmlns:xlrd2="http://schemas.microsoft.com/office/spreadsheetml/2017/richdata2" ref="A6:F10">
    <sortCondition ref="F6:F10"/>
  </sortState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Elisson</dc:creator>
  <cp:lastModifiedBy>Elisson</cp:lastModifiedBy>
  <dcterms:created xsi:type="dcterms:W3CDTF">2021-05-03T19:43:33Z</dcterms:created>
  <dcterms:modified xsi:type="dcterms:W3CDTF">2023-06-07T21:25:42Z</dcterms:modified>
</cp:coreProperties>
</file>